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4588B46D-F120-4EFB-AE1C-4CF70B7B27C6}" xr6:coauthVersionLast="46" xr6:coauthVersionMax="47" xr10:uidLastSave="{00000000-0000-0000-0000-000000000000}"/>
  <bookViews>
    <workbookView xWindow="-108" yWindow="-108" windowWidth="23256" windowHeight="12456" tabRatio="602" activeTab="2" xr2:uid="{00000000-000D-0000-FFFF-FFFF00000000}"/>
  </bookViews>
  <sheets>
    <sheet name="2022" sheetId="3" r:id="rId1"/>
    <sheet name="presupuesto 2023" sheetId="2" r:id="rId2"/>
    <sheet name="2025" sheetId="4" r:id="rId3"/>
  </sheets>
  <calcPr calcId="191029"/>
</workbook>
</file>

<file path=xl/calcChain.xml><?xml version="1.0" encoding="utf-8"?>
<calcChain xmlns="http://schemas.openxmlformats.org/spreadsheetml/2006/main">
  <c r="Q29" i="4" l="1"/>
  <c r="Q28" i="4"/>
  <c r="Q26" i="4"/>
  <c r="Q16" i="4"/>
  <c r="Q24" i="4" l="1"/>
  <c r="Q33" i="4"/>
  <c r="Q32" i="4"/>
  <c r="Q31" i="4"/>
  <c r="Q30" i="4"/>
  <c r="Q23" i="4"/>
  <c r="Q20" i="4"/>
  <c r="Q19" i="4"/>
  <c r="Q15" i="4"/>
  <c r="Q14" i="4"/>
  <c r="B46" i="2" l="1"/>
  <c r="Q6" i="4" l="1"/>
  <c r="Q5" i="4"/>
  <c r="Q10" i="4"/>
  <c r="Q27" i="4"/>
  <c r="Q25" i="4"/>
  <c r="Q22" i="4"/>
  <c r="Q21" i="4"/>
  <c r="Q13" i="4"/>
  <c r="Q12" i="4"/>
  <c r="Q11" i="4"/>
  <c r="Q7" i="4"/>
  <c r="B45" i="2"/>
  <c r="B47" i="2" s="1"/>
  <c r="D47" i="2" s="1"/>
  <c r="C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4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10" authorId="0" shapeId="0" xr:uid="{774ED658-4583-4A54-A4E6-BD7D820157FA}">
      <text>
        <r>
          <rPr>
            <b/>
            <sz val="11"/>
            <color indexed="81"/>
            <rFont val="Tahoma"/>
            <family val="2"/>
          </rPr>
          <t>Autor:</t>
        </r>
        <r>
          <rPr>
            <sz val="11"/>
            <color indexed="81"/>
            <rFont val="Tahoma"/>
            <family val="2"/>
          </rPr>
          <t xml:space="preserve">
Noche cultural, eleccion de la reina de la parroquia</t>
        </r>
      </text>
    </comment>
    <comment ref="L10" authorId="0" shapeId="0" xr:uid="{02D5493D-B0C2-4B55-B33D-CDEA2136C29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presupuesto anterior $ 6500</t>
        </r>
      </text>
    </comment>
    <comment ref="L14" authorId="0" shapeId="0" xr:uid="{BD30E5E9-9A3C-4751-897C-00EA11A5092D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Monto anterior 3500
</t>
        </r>
      </text>
    </comment>
  </commentList>
</comments>
</file>

<file path=xl/sharedStrings.xml><?xml version="1.0" encoding="utf-8"?>
<sst xmlns="http://schemas.openxmlformats.org/spreadsheetml/2006/main" count="823" uniqueCount="347">
  <si>
    <t>COMPONENTE</t>
  </si>
  <si>
    <t>Indicador</t>
  </si>
  <si>
    <t>Año base</t>
  </si>
  <si>
    <t>BIOFISICO</t>
  </si>
  <si>
    <t>ASENTAMIENTOS HUMANOS</t>
  </si>
  <si>
    <t>Número de espacios públicos mejorados</t>
  </si>
  <si>
    <t>H. GOBIERNO PROVINCIAL DE TUNGURAHUA</t>
  </si>
  <si>
    <t>Nombre del Proyecto u Obra</t>
  </si>
  <si>
    <t>Ubicación</t>
  </si>
  <si>
    <t>Costo total referencial de la obra o proyecto</t>
  </si>
  <si>
    <t>GAD MUNICIPAL DE PATATE</t>
  </si>
  <si>
    <t>Parroquia Sucre</t>
  </si>
  <si>
    <t>GAD PARROQUIAL RURAL SUCRE</t>
  </si>
  <si>
    <t>Costos POA</t>
  </si>
  <si>
    <t>Costo total referencial de la obra o proyecto P.P</t>
  </si>
  <si>
    <t xml:space="preserve">TOTAL </t>
  </si>
  <si>
    <t xml:space="preserve">TRIMESTRE </t>
  </si>
  <si>
    <t>Promoción y operación turistica-cultural del Centro Cultural Urku Kuri en la parroquia Sucre.</t>
  </si>
  <si>
    <t xml:space="preserve">Parroquia Sucre </t>
  </si>
  <si>
    <t>I,II</t>
  </si>
  <si>
    <t>I,II,III,IV</t>
  </si>
  <si>
    <t>II, III</t>
  </si>
  <si>
    <t>I,II.III,IV</t>
  </si>
  <si>
    <t>III,IV</t>
  </si>
  <si>
    <t>II,III,IV</t>
  </si>
  <si>
    <t>I, II, III, IV</t>
  </si>
  <si>
    <t xml:space="preserve">GASTO CORRIENTE </t>
  </si>
  <si>
    <t xml:space="preserve">GASTO INVERSIÓN </t>
  </si>
  <si>
    <t>10% VULNERABLES</t>
  </si>
  <si>
    <t xml:space="preserve">OBSERVACIONES </t>
  </si>
  <si>
    <t>APORTES CONAGOPARE</t>
  </si>
  <si>
    <t>COMPETENCIA</t>
  </si>
  <si>
    <t>I</t>
  </si>
  <si>
    <t>II</t>
  </si>
  <si>
    <t>III</t>
  </si>
  <si>
    <t>IV</t>
  </si>
  <si>
    <t>X</t>
  </si>
  <si>
    <t>ASFALTADO DE LA VÍA LA FLORESTA-FLORIDA-SAN CARLOS Y BARRIO CENTRO</t>
  </si>
  <si>
    <t xml:space="preserve">Caserío Poatug </t>
  </si>
  <si>
    <t>Proyecto de conservacion de zonas de  recarga hidrica</t>
  </si>
  <si>
    <t>PARRIQUIA SUCRE Y CASERIO POATUG</t>
  </si>
  <si>
    <t xml:space="preserve">Proyecto de educacion ambiental </t>
  </si>
  <si>
    <t xml:space="preserve">convenio </t>
  </si>
  <si>
    <t>Atención a grupos prioritarios Convenio para el CDI «Abejita María», Adulto Mayor visitas domiciliarias,   programas del adulto mayor de la parroquia Sucre, (educacion nutricional CDI).</t>
  </si>
  <si>
    <t xml:space="preserve">Fortalecimiento del proyecto del servicio social de Fisioterapia </t>
  </si>
  <si>
    <t xml:space="preserve"> fortalecimiento de la escuela permanente de Fultbol</t>
  </si>
  <si>
    <t xml:space="preserve">Proyecto de capacitación a la población de iniciativas de economía popular y solidaria de la parroquia Sucre. (Agroecología, ganadería, ecoturismo, artesanías, textiles, gastronomía y  obras de construcción para grupos asociados, comunidades y grupos de interés de la parroquia Sucre.) </t>
  </si>
  <si>
    <t xml:space="preserve">gestion </t>
  </si>
  <si>
    <t xml:space="preserve">Programa de Expo Ferias Agro ecológico, Turístico, Cultural y Ganadero de la Parroquia Sucre. </t>
  </si>
  <si>
    <t xml:space="preserve">Proyecto de fortalecimiento al sector agrícola mediante la producción de plantas de hortalizas en el vivero.  </t>
  </si>
  <si>
    <t xml:space="preserve">Proyecto de  fortalecimiento al sector pecuario de la parroquia (MEDIANTE LA CERTIFICACIÓN LIBRE DE BRÚCELA)  </t>
  </si>
  <si>
    <t xml:space="preserve">Gestión para el mantenimiento y mejoramiento de la planta de tratamiento de aguas servidas. </t>
  </si>
  <si>
    <t xml:space="preserve">Proyecto de asesoría técnica para el sector textil de la parroquia.(CAPACITACIÓN EN ARREGLO dE MAQUINARIA TEXTIL)  </t>
  </si>
  <si>
    <t xml:space="preserve">ASFALTADO Y CUNETA AL PARAMO  </t>
  </si>
  <si>
    <t>Implementación de la II etapa de la SEDE del GAD Sucre.</t>
  </si>
  <si>
    <t xml:space="preserve">Mantenimiento de espacios públicos mediante la contratación de personal para limpieza (promotor de limpieza) de la parroquia Sucre. </t>
  </si>
  <si>
    <t>Implementación del estadio Deportivo del Caserío Poatug.</t>
  </si>
  <si>
    <t xml:space="preserve">Mejoramiento y regeneración de los centros de capacitación de San Isidro </t>
  </si>
  <si>
    <t>Caserío Poatug</t>
  </si>
  <si>
    <t xml:space="preserve">Mejoramiento de vías y eventos emergentes en la parroquia. </t>
  </si>
  <si>
    <t xml:space="preserve">Planificación, habilitación y mantenimiento de la red vial parroquial. </t>
  </si>
  <si>
    <t>CAPACITACIONES Y FORTALECIMIENTO ORGANIZACIONAL CONTRATACIÓN DE UN TÉCNICO</t>
  </si>
  <si>
    <t xml:space="preserve">PAGO DEL CRÉDITO BDE </t>
  </si>
  <si>
    <t>GASTOS ADMINISTRATIVOS</t>
  </si>
  <si>
    <t>PRESUPUESTO PARTICIPATIVO POA 2023</t>
  </si>
  <si>
    <t>GOBIERNO AUTONOMO DESCENTRALIZADO PARROQUIAL RURAL SUCRE</t>
  </si>
  <si>
    <t>POA PARROQUIA SUCRE - PERIODO 2022</t>
  </si>
  <si>
    <r>
      <rPr>
        <b/>
        <sz val="9"/>
        <rFont val="Times New Roman"/>
        <family val="1"/>
      </rPr>
      <t>"Objetivo /línea estratégica
del PD/PDyOT"</t>
    </r>
  </si>
  <si>
    <t>Indicador del Programa</t>
  </si>
  <si>
    <t>Situación actual</t>
  </si>
  <si>
    <t>PROGRAMA</t>
  </si>
  <si>
    <t>NOMBRE DEL PROYECTO</t>
  </si>
  <si>
    <r>
      <rPr>
        <b/>
        <sz val="9"/>
        <rFont val="Times New Roman"/>
        <family val="1"/>
      </rPr>
      <t>PROGRAMACIÓN
2019 - 2023</t>
    </r>
  </si>
  <si>
    <t>PRESUPUESTO</t>
  </si>
  <si>
    <r>
      <rPr>
        <b/>
        <sz val="9"/>
        <rFont val="Times New Roman"/>
        <family val="1"/>
      </rPr>
      <t>PROGRAMACIÓN
POA 2022</t>
    </r>
  </si>
  <si>
    <t>PRESUPUESTO 2022</t>
  </si>
  <si>
    <t>ENTIDAD DE FINANCIAMINETO</t>
  </si>
  <si>
    <t>RESPONSABLE</t>
  </si>
  <si>
    <t>RECOMENDACIÓN</t>
  </si>
  <si>
    <t>MEDIOS DE VERIFICACION</t>
  </si>
  <si>
    <t>META DEL PD/OT 2023</t>
  </si>
  <si>
    <t>Meta proyecto</t>
  </si>
  <si>
    <r>
      <rPr>
        <sz val="9"/>
        <rFont val="Times New Roman"/>
        <family val="1"/>
      </rPr>
      <t>d) Incentivar el desarrollo de actividades productivas comunitarias la
preservación de la biodiversidad y la protección del ambiente;</t>
    </r>
  </si>
  <si>
    <t>Garantizar la sostenibilidad ambiental promoviendo la conservación y el manejo sustentable de los recursos naturales con enfoque a la mitigación y adaptación al cambio climático.</t>
  </si>
  <si>
    <t>Porcentaje de territorio dentro del sistema  de conservación de ecosistemas</t>
  </si>
  <si>
    <t>Porcentaje de personas en proceso de educación ambiental</t>
  </si>
  <si>
    <r>
      <rPr>
        <sz val="9"/>
        <rFont val="Times New Roman"/>
        <family val="1"/>
      </rPr>
      <t xml:space="preserve">Al 2022 se contará con un incremento del </t>
    </r>
    <r>
      <rPr>
        <b/>
        <sz val="9"/>
        <rFont val="Times New Roman"/>
        <family val="1"/>
      </rPr>
      <t xml:space="preserve">3,52% </t>
    </r>
    <r>
      <rPr>
        <sz val="9"/>
        <rFont val="Times New Roman"/>
        <family val="1"/>
      </rPr>
      <t>(</t>
    </r>
    <r>
      <rPr>
        <b/>
        <sz val="9"/>
        <rFont val="Times New Roman"/>
        <family val="1"/>
      </rPr>
      <t>97</t>
    </r>
    <r>
      <rPr>
        <sz val="9"/>
        <rFont val="Times New Roman"/>
        <family val="1"/>
      </rPr>
      <t>) de población dentro del programa de educación ambiental</t>
    </r>
  </si>
  <si>
    <t>MANEJO, Y CONSERVACIÓN DE RECURSOS NATURALES</t>
  </si>
  <si>
    <t>Programa de Educacion Ambiental</t>
  </si>
  <si>
    <t>GAD SUCRE, HGPT, MAATE,PLAN MANEJO DE PARAMOS Y EMAIT</t>
  </si>
  <si>
    <t>ING. ROSENDO TORRES</t>
  </si>
  <si>
    <t>Trabajar en coodinación con el proyecto de Manejo de Páramos con Fundación Pastaza, las universidades dirigido a la población local</t>
  </si>
  <si>
    <t>Informe de actividades y Fotografías</t>
  </si>
  <si>
    <t>Porcentaje de hectáreas con procesos de conservación</t>
  </si>
  <si>
    <r>
      <rPr>
        <sz val="9"/>
        <rFont val="Times New Roman"/>
        <family val="1"/>
      </rPr>
      <t>2021
2,1  has</t>
    </r>
  </si>
  <si>
    <t>Al 2023 se contará con el 5 % del territorio con procesos de restauración ecológica</t>
  </si>
  <si>
    <r>
      <rPr>
        <sz val="9"/>
        <rFont val="Times New Roman"/>
        <family val="1"/>
      </rPr>
      <t xml:space="preserve">Al 2022  se contará con un incremento del
</t>
    </r>
    <r>
      <rPr>
        <b/>
        <sz val="9"/>
        <rFont val="Times New Roman"/>
        <family val="1"/>
      </rPr>
      <t xml:space="preserve">3,9 </t>
    </r>
    <r>
      <rPr>
        <sz val="9"/>
        <rFont val="Times New Roman"/>
        <family val="1"/>
      </rPr>
      <t>héctáreas conservadas</t>
    </r>
  </si>
  <si>
    <t>Programa de conservación de zonas de recarga hídrica</t>
  </si>
  <si>
    <t>$                    -</t>
  </si>
  <si>
    <t>Trabajar en coodinación con el proyecto de Manejo de Páramos con Fundación Pastaza y con la Mesa de Agua del Parque Nacional Llangantes</t>
  </si>
  <si>
    <t>Informes de gestión</t>
  </si>
  <si>
    <r>
      <rPr>
        <sz val="9"/>
        <rFont val="Times New Roman"/>
        <family val="1"/>
      </rPr>
      <t xml:space="preserve">Al 2022  se contará con un incremento del </t>
    </r>
    <r>
      <rPr>
        <b/>
        <sz val="9"/>
        <rFont val="Times New Roman"/>
        <family val="1"/>
      </rPr>
      <t xml:space="preserve">3,9 </t>
    </r>
    <r>
      <rPr>
        <sz val="9"/>
        <rFont val="Times New Roman"/>
        <family val="1"/>
      </rPr>
      <t>héctáreas conservadas para la biodiversidad</t>
    </r>
  </si>
  <si>
    <t>Programa de conservación de la biodiversidad</t>
  </si>
  <si>
    <t>Trabajar en coodinación con el proyecto de Manejo de Páramos con Fundación Pastaza y con la Mesa de Turismo y Educación Ambiental del Parque Nacional Llangantes</t>
  </si>
  <si>
    <r>
      <rPr>
        <sz val="9"/>
        <rFont val="Times New Roman"/>
        <family val="1"/>
      </rPr>
      <t>f) Promover la organización de los ciudadanos de las comunas, recintos y demás asentamientos rurales con el carácter
de organizaciones territoriales de base;</t>
    </r>
  </si>
  <si>
    <t>SOCIO CULTURAL</t>
  </si>
  <si>
    <t>Fortalecer el sistema parroquial  de protección de derechos de las personas vulnerables</t>
  </si>
  <si>
    <t>Porcentaje de personas en estado de vulnerabilidad atendidas en relación al número de personas de este grupo</t>
  </si>
  <si>
    <t>Porcentaje de personas en estado de vulnerabilidad atendidas</t>
  </si>
  <si>
    <r>
      <rPr>
        <sz val="9"/>
        <rFont val="Times New Roman"/>
        <family val="1"/>
      </rPr>
      <t>2021
56,45%
(1568)</t>
    </r>
  </si>
  <si>
    <t>Al 2023 se contará con el 57% (1583) de la población vulnerable con atención prioritaria</t>
  </si>
  <si>
    <r>
      <rPr>
        <sz val="9"/>
        <rFont val="Times New Roman"/>
        <family val="1"/>
      </rPr>
      <t xml:space="preserve">Al 2022  se alcanzará al </t>
    </r>
    <r>
      <rPr>
        <b/>
        <sz val="9"/>
        <rFont val="Times New Roman"/>
        <family val="1"/>
      </rPr>
      <t xml:space="preserve">56,59% </t>
    </r>
    <r>
      <rPr>
        <sz val="9"/>
        <rFont val="Times New Roman"/>
        <family val="1"/>
      </rPr>
      <t>(1573) de personas atendidas dentro del sistema de grupos vulnerables</t>
    </r>
  </si>
  <si>
    <t>ATENCIÓN A PERSONAS EN ESTADO DE VULNERABILIDAD</t>
  </si>
  <si>
    <t>Atención a grupos prioritarios mediante el Convenio para el CDI «Abejita María», Proyecto del Adulto Mayor en visita domiciliaria,  Fisioterapia y programas del adulto mayor de la parroquia Sucre</t>
  </si>
  <si>
    <t>GAD SUCRE, MIES, MSP, GADMP, ONGs</t>
  </si>
  <si>
    <t>Realizar proyecto de atención a grupos vulnerables</t>
  </si>
  <si>
    <t>Promover la conservación y difusión  de la identidad cultural y del patrimonio presente en la parroquia.</t>
  </si>
  <si>
    <t>Porcentaje de encuentros culturales realizados en la parroquia</t>
  </si>
  <si>
    <t>Número de encuentros culturales</t>
  </si>
  <si>
    <r>
      <rPr>
        <sz val="9"/>
        <rFont val="Times New Roman"/>
        <family val="1"/>
      </rPr>
      <t>2021
60%</t>
    </r>
  </si>
  <si>
    <t>Alcanzar un mínimo de cinco (5) eventos  los encuentros culturales hasta el 2023</t>
  </si>
  <si>
    <r>
      <rPr>
        <sz val="9"/>
        <rFont val="Times New Roman"/>
        <family val="1"/>
      </rPr>
      <t xml:space="preserve">Al 2022 se realizará al menos </t>
    </r>
    <r>
      <rPr>
        <b/>
        <sz val="9"/>
        <rFont val="Times New Roman"/>
        <family val="1"/>
      </rPr>
      <t xml:space="preserve">1 </t>
    </r>
    <r>
      <rPr>
        <sz val="9"/>
        <rFont val="Times New Roman"/>
        <family val="1"/>
      </rPr>
      <t>encuentro cultural</t>
    </r>
  </si>
  <si>
    <t>IDENTIDAD CULTURAL</t>
  </si>
  <si>
    <t>Fortalecimiento de la cultura tangible e intangible de la parroquia Sucre mediante el III Festival de la Vasija de Barro Sucre 2022</t>
  </si>
  <si>
    <t>GAD SUCRE, MAG, MINISTERIO DE CULTURA Y PATRIMONIO</t>
  </si>
  <si>
    <t>Realizar proyecto para el evento, incluir feria de emprendimientos con los técnicos del MAG, y demás actividades conjuntamente con los presidentes decabildos</t>
  </si>
  <si>
    <t>Proyecto, Informe y Fotografías</t>
  </si>
  <si>
    <t>Porcentaje de PEA de productores trabajando de manera asociativa</t>
  </si>
  <si>
    <r>
      <rPr>
        <sz val="9"/>
        <rFont val="Times New Roman"/>
        <family val="1"/>
      </rPr>
      <t>Contar con el 17 % (97) del PEA inmersos en procesos económicos productivos de manera organizada hasta
el 2023.</t>
    </r>
  </si>
  <si>
    <r>
      <rPr>
        <sz val="9"/>
        <rFont val="Times New Roman"/>
        <family val="1"/>
      </rPr>
      <t xml:space="preserve">Al 2022 alcanzar un incremento del </t>
    </r>
    <r>
      <rPr>
        <b/>
        <sz val="9"/>
        <rFont val="Times New Roman"/>
        <family val="1"/>
      </rPr>
      <t>3,18</t>
    </r>
    <r>
      <rPr>
        <sz val="9"/>
        <rFont val="Times New Roman"/>
        <family val="1"/>
      </rPr>
      <t>%
(</t>
    </r>
    <r>
      <rPr>
        <b/>
        <sz val="9"/>
        <rFont val="Times New Roman"/>
        <family val="1"/>
      </rPr>
      <t>18</t>
    </r>
    <r>
      <rPr>
        <sz val="9"/>
        <rFont val="Times New Roman"/>
        <family val="1"/>
      </rPr>
      <t>)  de productores capacitados dentro de grupos organizados</t>
    </r>
  </si>
  <si>
    <t>Programa de capacitación a la población de iniciativas de economía popular y solidaria de la parroquia Sucre.</t>
  </si>
  <si>
    <t>GAD SUCRE, CONAGOPARE, MINISTERIO DE CULTURA, HGPT, PLA DE MANEJO DE PÁRAMOS</t>
  </si>
  <si>
    <t>SR. JONATHAN QUISPE</t>
  </si>
  <si>
    <t>Realizar el proyecto, gestionar capacitación y coordinar con los grupos de interés organizados y demás emprendimientos de la parropquia Sucre</t>
  </si>
  <si>
    <r>
      <rPr>
        <sz val="9"/>
        <rFont val="Times New Roman"/>
        <family val="1"/>
      </rPr>
      <t>d) Incentivar el desarrollo de actividades productivas comunitarias la preservación de la biodiversidad y la
protección del ambiente;
f) Promover la organización de los ciudadanos de las comunas, recintos y demás asentamientos rurales con el carácter
de organizaciones territoriales de base;</t>
    </r>
  </si>
  <si>
    <t>ECONÓMICO PRODUCTIVO</t>
  </si>
  <si>
    <t>Impulsar el desarrollo económico local sostenible de las actividades productivas, agropecuarias y turísticas comunitarias para garantizar la soberanía y seguridad alimentaria bajo un enfoque de economía popular y solidaria.</t>
  </si>
  <si>
    <t>Número de ferias agroproductivas</t>
  </si>
  <si>
    <r>
      <rPr>
        <sz val="9"/>
        <rFont val="Times New Roman"/>
        <family val="1"/>
      </rPr>
      <t>2021
5</t>
    </r>
  </si>
  <si>
    <t>Contar con el 17 % (170) del PEA inmersos en procesos económicos productivos de manera organizada hasta el 2023.</t>
  </si>
  <si>
    <r>
      <rPr>
        <sz val="9"/>
        <rFont val="Times New Roman"/>
        <family val="1"/>
      </rPr>
      <t>Al 2022 se realizará una  (</t>
    </r>
    <r>
      <rPr>
        <b/>
        <sz val="9"/>
        <rFont val="Times New Roman"/>
        <family val="1"/>
      </rPr>
      <t xml:space="preserve">1 </t>
    </r>
    <r>
      <rPr>
        <sz val="9"/>
        <rFont val="Times New Roman"/>
        <family val="1"/>
      </rPr>
      <t>) Expoferia Agroproductiva</t>
    </r>
  </si>
  <si>
    <t>APOYO A LA PRODUCCIÓN</t>
  </si>
  <si>
    <t>Programa de ferias agropecuarias mediante la Expo Feria Agro ecológica, Turística, Cultural y Ganadera Sucre 2022</t>
  </si>
  <si>
    <t>GAD SUCRE, HGPT, GAD MUNICIPAL PATATE, CONAGOPARE, SWISSAID. MAG</t>
  </si>
  <si>
    <t>Realizar el proyecto, gestionar y coordinar la participación de actores</t>
  </si>
  <si>
    <t>Proyecto, Informe, Fotografías y Registros de Capacitación</t>
  </si>
  <si>
    <r>
      <rPr>
        <sz val="9"/>
        <rFont val="Times New Roman"/>
        <family val="1"/>
      </rPr>
      <t>2022
8,18%
(88)</t>
    </r>
  </si>
  <si>
    <t>Contar con el 17 %  (73) del PEA inmersos en procesos económicos productivos de manera organizada hasta el 2023.</t>
  </si>
  <si>
    <r>
      <rPr>
        <sz val="9"/>
        <rFont val="Times New Roman"/>
        <family val="1"/>
      </rPr>
      <t xml:space="preserve">Al 2022 se alcanzará al </t>
    </r>
    <r>
      <rPr>
        <b/>
        <sz val="9"/>
        <rFont val="Times New Roman"/>
        <family val="1"/>
      </rPr>
      <t>11,36</t>
    </r>
    <r>
      <rPr>
        <sz val="9"/>
        <rFont val="Times New Roman"/>
        <family val="1"/>
      </rPr>
      <t>%  (122) de productores capacitados inmersos en los grupos organizados</t>
    </r>
  </si>
  <si>
    <t>Programa de fortalecimiento al sector pecuario mediante una campaña de desparasitación</t>
  </si>
  <si>
    <t>Realizar el proyecto, gestionar las actividades con el técnico pecuario de MAG y con los técnicos del Plan de Manejo de Páramos</t>
  </si>
  <si>
    <t>Programa de fortalecimiento al sector pecuario mediante la producción de plantas de hortaliza en el vivero</t>
  </si>
  <si>
    <t>Coordinar actividades con la técnica agrícola del MAG para promover el proyecto del vivero y huertos familiares</t>
  </si>
  <si>
    <t>Porcentaje de atractivosturísticos posicionados en relación con el número total de atractivos presentes en la parroquia Sucre</t>
  </si>
  <si>
    <t>Porcentaje de atractivos turísticos posicionados en relación con el número total de atractivos</t>
  </si>
  <si>
    <r>
      <rPr>
        <sz val="9"/>
        <rFont val="Times New Roman"/>
        <family val="1"/>
      </rPr>
      <t>2021
0%</t>
    </r>
  </si>
  <si>
    <t>Incrementar el posicionamiento de los atractractivos turísticos en relación con el número total  existentes en la parroquia</t>
  </si>
  <si>
    <r>
      <rPr>
        <sz val="9"/>
        <rFont val="Times New Roman"/>
        <family val="1"/>
      </rPr>
      <t>Al 2022  gestiónar un (</t>
    </r>
    <r>
      <rPr>
        <b/>
        <sz val="9"/>
        <rFont val="Times New Roman"/>
        <family val="1"/>
      </rPr>
      <t>1</t>
    </r>
    <r>
      <rPr>
        <sz val="9"/>
        <rFont val="Times New Roman"/>
        <family val="1"/>
      </rPr>
      <t>) estudio para la implmentación y mantenimiento de señalética a la cascada Mundug</t>
    </r>
  </si>
  <si>
    <t>DESARROLLO TURÍSTICO</t>
  </si>
  <si>
    <t>Estudio para el sendero de la cascada Mundug por Poatug para la implementación y mantenimiento de señalética turística.</t>
  </si>
  <si>
    <t>FECOPA Y CONAGOPARE CONVENIO PLAN MANEJO DE PARAMOS  Y GAD MUNICIPAL PATATE</t>
  </si>
  <si>
    <t>SR. ALFREDO CHICAIZA</t>
  </si>
  <si>
    <t>Coorinar con el Ing. Denis Medina -Técnico de Turismo del GADM, técnicos del Plan de Manejo de Páramos para los estudios e implementación del proyecto</t>
  </si>
  <si>
    <t>Informes de gestión, proyecto, convenio y fotografías</t>
  </si>
  <si>
    <r>
      <rPr>
        <sz val="9"/>
        <rFont val="Times New Roman"/>
        <family val="1"/>
      </rPr>
      <t>2021
10%</t>
    </r>
  </si>
  <si>
    <r>
      <rPr>
        <sz val="9"/>
        <rFont val="Times New Roman"/>
        <family val="1"/>
      </rPr>
      <t>Al 2022 se gestionará la implementación de
(</t>
    </r>
    <r>
      <rPr>
        <b/>
        <sz val="9"/>
        <rFont val="Times New Roman"/>
        <family val="1"/>
      </rPr>
      <t>1</t>
    </r>
    <r>
      <rPr>
        <sz val="9"/>
        <rFont val="Times New Roman"/>
        <family val="1"/>
      </rPr>
      <t>)  señalética en el sendero a la cascada Mesa Tablón</t>
    </r>
  </si>
  <si>
    <t>GADM PATATE y GAD SUCRE</t>
  </si>
  <si>
    <t>Gestionar en el GAD Patate y en el HGPT en el marco de la Estrategia deTurismo de Tungurahua</t>
  </si>
  <si>
    <r>
      <rPr>
        <sz val="9"/>
        <rFont val="Times New Roman"/>
        <family val="1"/>
      </rPr>
      <t>2021
20%</t>
    </r>
  </si>
  <si>
    <r>
      <rPr>
        <sz val="9"/>
        <rFont val="Times New Roman"/>
        <family val="1"/>
      </rPr>
      <t>Al 2022 se gestionará (</t>
    </r>
    <r>
      <rPr>
        <b/>
        <sz val="9"/>
        <rFont val="Times New Roman"/>
        <family val="1"/>
      </rPr>
      <t>1</t>
    </r>
    <r>
      <rPr>
        <sz val="9"/>
        <rFont val="Times New Roman"/>
        <family val="1"/>
      </rPr>
      <t>)  promoción y difusión del turismo de la parroquia</t>
    </r>
  </si>
  <si>
    <t>Programa de promoción y difusión de los productos turísticos.</t>
  </si>
  <si>
    <r>
      <rPr>
        <sz val="9"/>
        <rFont val="Times New Roman"/>
        <family val="1"/>
      </rPr>
      <t>Al 2022 se implementará (</t>
    </r>
    <r>
      <rPr>
        <b/>
        <sz val="9"/>
        <rFont val="Times New Roman"/>
        <family val="1"/>
      </rPr>
      <t>1</t>
    </r>
    <r>
      <rPr>
        <sz val="9"/>
        <rFont val="Times New Roman"/>
        <family val="1"/>
      </rPr>
      <t>)  ruta agro turística y artesanal en la parroquia</t>
    </r>
  </si>
  <si>
    <t>Creación de un ruta turística parroquial de Sucre.</t>
  </si>
  <si>
    <t>GAD SUCRE, GADM PATATE, HGPT-PMP, MAG Y EMPRENDIMIENTOS</t>
  </si>
  <si>
    <r>
      <rPr>
        <sz val="9"/>
        <rFont val="Times New Roman"/>
        <family val="1"/>
      </rPr>
      <t>Realizar un diagnóstico de emprendimientos, servicios, artesanías, atractivos turísticos naturales y culturales. Promover un proceso de formación turística y dotar de señalética a los
emprendimientos que cumplen con los estádares de calidad para la ruta turística</t>
    </r>
  </si>
  <si>
    <r>
      <rPr>
        <sz val="9"/>
        <rFont val="Times New Roman"/>
        <family val="1"/>
      </rPr>
      <t>Proyecto, Informes
de gestión y actividades, proceso de compras públicas, contratos, proformas y
fotografías</t>
    </r>
  </si>
  <si>
    <r>
      <rPr>
        <sz val="9"/>
        <rFont val="Times New Roman"/>
        <family val="1"/>
      </rPr>
      <t>Al 2022 se gestionará (</t>
    </r>
    <r>
      <rPr>
        <b/>
        <sz val="9"/>
        <rFont val="Times New Roman"/>
        <family val="1"/>
      </rPr>
      <t>1</t>
    </r>
    <r>
      <rPr>
        <sz val="9"/>
        <rFont val="Times New Roman"/>
        <family val="1"/>
      </rPr>
      <t>)  estudio para la implmentación de deportes extremos en la parroquia</t>
    </r>
  </si>
  <si>
    <t>Estudio para la implementación de deportes extremos</t>
  </si>
  <si>
    <t>CONAGOPARE CONVENIO PLAN MANEJO DE PARAMOS  Y ACADEMIA</t>
  </si>
  <si>
    <t>Gestión en Conagopare y con la academia para realizar el estudio de prefactibilidad para la implementación de los deportes extremos</t>
  </si>
  <si>
    <r>
      <rPr>
        <sz val="9"/>
        <rFont val="Times New Roman"/>
        <family val="1"/>
      </rPr>
      <t>b) Planificar, construir y mantener
la infraestructura física, los equipamientos y los espacios públicos de la parroquia, contenidos en los planes de desarrollo e incluidos en los presupuestos participativos anuales;</t>
    </r>
  </si>
  <si>
    <t>Gestionar la prestación de servicios básicos, el accesos a espacios públicos y el equipamiento social de la ´parroquia</t>
  </si>
  <si>
    <t>Porcentaje de viviendas con servicio de alcantarillado</t>
  </si>
  <si>
    <t>Porcentaje de viviendas con alcantarillado</t>
  </si>
  <si>
    <r>
      <rPr>
        <sz val="9"/>
        <rFont val="Times New Roman"/>
        <family val="1"/>
      </rPr>
      <t>2019
50,94%</t>
    </r>
  </si>
  <si>
    <t>Alcanzar hasta el 2023 una  cobertura del 10 % en mejoramiento de servicios básicos, espacios públicos y equipamiento social  a nivel parroquial.</t>
  </si>
  <si>
    <r>
      <rPr>
        <sz val="9"/>
        <rFont val="Times New Roman"/>
        <family val="1"/>
      </rPr>
      <t>Al 2022 se dará mantenimiento a una (</t>
    </r>
    <r>
      <rPr>
        <b/>
        <sz val="9"/>
        <rFont val="Times New Roman"/>
        <family val="1"/>
      </rPr>
      <t>1</t>
    </r>
    <r>
      <rPr>
        <sz val="9"/>
        <rFont val="Times New Roman"/>
        <family val="1"/>
      </rPr>
      <t>)  de las  infraestructuras de equipamiento social</t>
    </r>
  </si>
  <si>
    <t>ALCANTARILLADO</t>
  </si>
  <si>
    <t>Gestión para el mantenimiento y mejoramiento de la planta de tratamiento de aguas servidas.</t>
  </si>
  <si>
    <t>GAD SUCRE, GADM PATATE, HGPT</t>
  </si>
  <si>
    <t>SR. EFRAÍN ROJANA</t>
  </si>
  <si>
    <t>Gestión para relaizar los estudios y diseños para la implementación del proyecto</t>
  </si>
  <si>
    <t>Estudio y Diseño</t>
  </si>
  <si>
    <t>Porcentaje de espacios públicos que han sido rehabilitados y mejorados</t>
  </si>
  <si>
    <t>Número de personas de limpieza contratadas en el GAD Sucre</t>
  </si>
  <si>
    <r>
      <rPr>
        <sz val="9"/>
        <rFont val="Times New Roman"/>
        <family val="1"/>
      </rPr>
      <t>2021
50,94%</t>
    </r>
  </si>
  <si>
    <t>Contar con una persona de limpieza contratado anualmente para el GAD Parroquia Sucre al 2023</t>
  </si>
  <si>
    <t>Al 2022 se contará con 1 persona de limpieza y mantenimiento de espacios públicos de la parroquia</t>
  </si>
  <si>
    <t>MANTENIMIENTO DE ESPACIOS PÚBLICOS</t>
  </si>
  <si>
    <t>Mantenimiento de espacios públicos mediante la contratación de personal para limpieza de la parroquia Sucre.</t>
  </si>
  <si>
    <t>GAD SUCRE</t>
  </si>
  <si>
    <t>Se contratará una perosna para la realización de limpieza desde enero a diciembre</t>
  </si>
  <si>
    <t>Contrato de Personal Informes y fotografías</t>
  </si>
  <si>
    <r>
      <rPr>
        <sz val="9"/>
        <rFont val="Times New Roman"/>
        <family val="1"/>
      </rPr>
      <t>c) Planificar y mantener, en
coordinación con los gobiernos provinciales, la vialidad parroquial rural</t>
    </r>
  </si>
  <si>
    <t>MOVILIDAD, ENERGÍA Y CONECTIVIDAD</t>
  </si>
  <si>
    <t>Gestionar y mantener las redes viales parroquiales para promover la conectividad interna</t>
  </si>
  <si>
    <t>Porcentaje de vías mantenidas y construidas</t>
  </si>
  <si>
    <t>Porcentaje de vías en mantenimiento y construidas</t>
  </si>
  <si>
    <r>
      <rPr>
        <sz val="9"/>
        <rFont val="Times New Roman"/>
        <family val="1"/>
      </rPr>
      <t>2021
33%</t>
    </r>
  </si>
  <si>
    <t>Incrementar  y mejorar en 10 % de vías de la parroquia al año 2023</t>
  </si>
  <si>
    <r>
      <rPr>
        <sz val="9"/>
        <rFont val="Times New Roman"/>
        <family val="1"/>
      </rPr>
      <t xml:space="preserve">Al 2022 se habilitará </t>
    </r>
    <r>
      <rPr>
        <b/>
        <sz val="9"/>
        <rFont val="Times New Roman"/>
        <family val="1"/>
      </rPr>
      <t xml:space="preserve">3 </t>
    </r>
    <r>
      <rPr>
        <sz val="9"/>
        <rFont val="Times New Roman"/>
        <family val="1"/>
      </rPr>
      <t>km de vía parroquial</t>
    </r>
  </si>
  <si>
    <t>DESARROLLO VIAL</t>
  </si>
  <si>
    <r>
      <rPr>
        <sz val="9"/>
        <rFont val="Times New Roman"/>
        <family val="1"/>
      </rPr>
      <t>Mantenimiento, limpieza, ampliación o apertura de la red vial de la parroquia Sucre. (Florida -Kuruchaki, Florida-Terremoto, Colcas-Palama, Vía San Francisco, Poatug-Calera, Poatug-Páramo, La Loma-Cochaleo- Poatug-Labanda, Pica- Ensellado, Sudahua Chiquito -
Payupamba)</t>
    </r>
  </si>
  <si>
    <t>Elaboración decronograma de trabajos, atención ante emergencias, gestión de maquinaria en el GADM Patate y en el HGPT</t>
  </si>
  <si>
    <t>Informe y Fotografías</t>
  </si>
  <si>
    <t>Porcentaje de vías en mantenimiento y asfaltadas</t>
  </si>
  <si>
    <r>
      <rPr>
        <sz val="9"/>
        <rFont val="Times New Roman"/>
        <family val="1"/>
      </rPr>
      <t xml:space="preserve">Al 2022 se mejorará </t>
    </r>
    <r>
      <rPr>
        <b/>
        <sz val="9"/>
        <rFont val="Times New Roman"/>
        <family val="1"/>
      </rPr>
      <t xml:space="preserve">1,5 </t>
    </r>
    <r>
      <rPr>
        <sz val="9"/>
        <rFont val="Times New Roman"/>
        <family val="1"/>
      </rPr>
      <t>km  de aceras y bordillos de centro urbano parroquial</t>
    </r>
  </si>
  <si>
    <t>Proyecto para la implementación de aceras en la parroquia Sucre</t>
  </si>
  <si>
    <t>CONVENIO CON EL GADM PATATE</t>
  </si>
  <si>
    <t>Seguimiento al cumplimiento de convenios</t>
  </si>
  <si>
    <t>Estudio y Ejecución de la obra</t>
  </si>
  <si>
    <r>
      <rPr>
        <sz val="9"/>
        <rFont val="Times New Roman"/>
        <family val="1"/>
      </rPr>
      <t>h) Vigilar la ejecución de obras y la calidad
de los servicios públicos</t>
    </r>
  </si>
  <si>
    <t>POLÍTICO INSTITUCIONAL</t>
  </si>
  <si>
    <t>Fortalecer las capacidades institucionales del GAD parroquial para garantizar servicios a la ciudadanía.</t>
  </si>
  <si>
    <t>Porcentaje de personas presentes en procesos de participación ciudadana</t>
  </si>
  <si>
    <t>Número de personas capacitadas en el GAD Sucre</t>
  </si>
  <si>
    <r>
      <rPr>
        <sz val="9"/>
        <rFont val="Times New Roman"/>
        <family val="1"/>
      </rPr>
      <t>2021
1</t>
    </r>
  </si>
  <si>
    <r>
      <rPr>
        <sz val="9"/>
        <rFont val="Times New Roman"/>
        <family val="1"/>
      </rPr>
      <t>Fortalecer las capacidades
administrativas y operativas de todo el personal del GAD Sucre</t>
    </r>
  </si>
  <si>
    <t>Al 2022 se fortalecerá las capacidades del 100% del personal del GAD Sucre</t>
  </si>
  <si>
    <t>PLANIFICACIÓN</t>
  </si>
  <si>
    <t>Capacitaciones y fortalecimiento organizacional contratacion de un tecnico</t>
  </si>
  <si>
    <t>GADPR SUCRE</t>
  </si>
  <si>
    <t>SR. EDWIN CHILIQUINGA</t>
  </si>
  <si>
    <t>Gestión a nivelinterinstitucional</t>
  </si>
  <si>
    <t>Documentos de gestión</t>
  </si>
  <si>
    <r>
      <rPr>
        <sz val="9"/>
        <rFont val="Times New Roman"/>
        <family val="1"/>
      </rPr>
      <t>2019
50,94%"</t>
    </r>
  </si>
  <si>
    <r>
      <rPr>
        <sz val="9"/>
        <rFont val="Times New Roman"/>
        <family val="1"/>
      </rPr>
      <t>Alcanzar hasta el 2023 una  cobertura del 10 % en mejoramiento de espacios públicos y equipamiento social  a nivel
parroquial.</t>
    </r>
  </si>
  <si>
    <t>Al 2022 se iimplementará un proyecto para el mejoramiento del centro urbano de la parroquia Sucre</t>
  </si>
  <si>
    <t>Convenios de obras publicas para la ejecución del proyecto para la remodelación de la Plazoleta Central de la parroquia Sucre</t>
  </si>
  <si>
    <t>CONVENIO CON EL HGPT</t>
  </si>
  <si>
    <t>Al 2023 se contará con el 16% de la población inmersa en procesos de educación ambiental</t>
  </si>
  <si>
    <t>2021
2,1  has</t>
  </si>
  <si>
    <t>2021
2%
(52)</t>
  </si>
  <si>
    <t xml:space="preserve">GESTION </t>
  </si>
  <si>
    <t>CONSTRUCCION DE LAS ACERAS Y BORDILLOS CON ADOQUIN DECORATIVO EN LA VIA PRINCIPAL DE LA PARROQUIA SUCRE(SECTOR LA FLORESTA-EL CENTRO)</t>
  </si>
  <si>
    <t>425 *170</t>
  </si>
  <si>
    <t>TOTAL PRESUPUESTO GAD 2023</t>
  </si>
  <si>
    <t xml:space="preserve">Documentos de gestion </t>
  </si>
  <si>
    <t>2021
8,18%
(48)</t>
  </si>
  <si>
    <t xml:space="preserve">Informe de gestion. </t>
  </si>
  <si>
    <t>"Objetivo /línea estratégica
del PD/PDyOT"</t>
  </si>
  <si>
    <t>Seguimiento a la realización del estudio para la
implementación del sendero a la cascada Mesa Tablón en el Municipio de Patate</t>
  </si>
  <si>
    <t>SR. ALFREDO CHICAIZA
SR. JONATHAN QUISPE</t>
  </si>
  <si>
    <t xml:space="preserve">ADOQUINADO MIXTO A LA BANDA del caserio Puatug </t>
  </si>
  <si>
    <t xml:space="preserve">POLÍTICO INSTITUCIONAL PARTICIPACION CIUDADANA </t>
  </si>
  <si>
    <t xml:space="preserve">Actualización del PDyOT y  con el Plan Nacional de Desarrollo 2020-2025 </t>
  </si>
  <si>
    <t>Transferencias</t>
  </si>
  <si>
    <t>Para constancia a continuacion firman :</t>
  </si>
  <si>
    <t xml:space="preserve">FORTALECIMIENTO DE CAPACIDADES EN GESTIÓN DE RIESGOS </t>
  </si>
  <si>
    <t xml:space="preserve">EDUCACIÓN AMBIENTAL </t>
  </si>
  <si>
    <t>HGPT - GADMP - MSP – GADPR DE LOS ANDES</t>
  </si>
  <si>
    <t xml:space="preserve">GAPR DE LOS ANDES </t>
  </si>
  <si>
    <t xml:space="preserve">MESA TÉCNICA AGROPECUARIA </t>
  </si>
  <si>
    <t>MEJORAMIENTO DE LA PRODUCIÓN PECUARIA DE ESPECIES MAYORES Y MENORES: MEDIANTE LAS CAMPAÑAS DE DESPARASITACIÓN Y VITAMINIZACION.</t>
  </si>
  <si>
    <t>EXPOFERIA AGROFRUTÍCOLA Y TURÍSTICA, COMERCIALIZACIÓN, PROMOCIÓN Y DIFUSIÓN.</t>
  </si>
  <si>
    <t>MESA TÉCNICA DE TURISMO</t>
  </si>
  <si>
    <t xml:space="preserve">FORTALECIMIENTO AL TURISMO EN LA PARROQUIA LOS ANDES  </t>
  </si>
  <si>
    <t>GADPR DE LOS ANDES - MAG – HGPT - JUNTA DE RIEGO</t>
  </si>
  <si>
    <t>GAPR DE LOS ANDES</t>
  </si>
  <si>
    <t>HGPT, GADMP, CONAGOPARE GAPR DE LOS ANDES</t>
  </si>
  <si>
    <t>GADMP - GAPR DE LOS ANDES</t>
  </si>
  <si>
    <t>FUNCIONAMIENTO PUNTO DE ENCUENTRO</t>
  </si>
  <si>
    <t xml:space="preserve">MANTENIMIENTO Y MEJORA VIAL (CONTRATACIÓN DE MAQUINARIA) </t>
  </si>
  <si>
    <t>ALUMBRADO PUBLICO SECTOR SAN VICENTE DE GALPON –LA VICTORIA – TONTAPI CHICO</t>
  </si>
  <si>
    <t>GESTIÓN PARA EL MANTENIMIENTO Y MEJORAMIENTO DE LA PLANTA DE TRATAMIENTO DE AGUAS SERVIDAS</t>
  </si>
  <si>
    <t>MANTENIMIENTO DE ESPACIOS PÚBLICOS DE LA PARROQUIA LOS ANDES.</t>
  </si>
  <si>
    <t>GESTION</t>
  </si>
  <si>
    <t xml:space="preserve">GADMP </t>
  </si>
  <si>
    <t xml:space="preserve">EMPRESA ELECTRICA </t>
  </si>
  <si>
    <t xml:space="preserve">ATENCION GRUPO VULNERABLE </t>
  </si>
  <si>
    <t>FORTALECIMIENTO AL PROYECTO DEL CENTRO DE ATENTENCION INTEGRAL AL GRUPO VULNERABLE</t>
  </si>
  <si>
    <t xml:space="preserve">FORTALECIMIENTO DE LA ESCUELA PERMANENTE DE FUTBOL Y TAEKWONDO </t>
  </si>
  <si>
    <t xml:space="preserve">RESCATE A LA MEMORIA ANCESTRAL Y CULTURAL DE LA PARROQUIA LOS ANDES </t>
  </si>
  <si>
    <t xml:space="preserve">MIES – GAPR DE LOS ANDES </t>
  </si>
  <si>
    <t xml:space="preserve">FORTALECIMIENTO ORGANIZACIONAL INSTITUCIONAL </t>
  </si>
  <si>
    <t xml:space="preserve">ALINEACION DEL PDYOT SEGÚN EL PLAN DEL GOBIERNO </t>
  </si>
  <si>
    <t xml:space="preserve">GASTOS PARA PROYECTOS DE SUMINISTROS, MANTENIMIENTOS Y SEGUROS DE BIENES  </t>
  </si>
  <si>
    <t xml:space="preserve">CONVENIOS </t>
  </si>
  <si>
    <t xml:space="preserve">Lcda. Doris Paulina Cujano Moposita </t>
  </si>
  <si>
    <t>PRESIDENTA DEL GADPR DE LOS ANDES</t>
  </si>
  <si>
    <t xml:space="preserve">Eco. Denis Andrés Mena Quinteros </t>
  </si>
  <si>
    <t xml:space="preserve">Sr. José María Velasco Ibarra </t>
  </si>
  <si>
    <t xml:space="preserve">Sr. José Chicaiza Morales </t>
  </si>
  <si>
    <t xml:space="preserve">Sra. Jenny Soledad Mena Quinteros </t>
  </si>
  <si>
    <t>2do VOCAL GADPR DE LOS ANDES</t>
  </si>
  <si>
    <t>3er VOCAL GADPR DE LOS ANDES</t>
  </si>
  <si>
    <t xml:space="preserve">MEJORAMIENTO AL SISTEMA DE RIEGO DE LA 
ACEQUIA ALTA GALPON </t>
  </si>
  <si>
    <t>MANTENIMIENTO VIAL</t>
  </si>
  <si>
    <t xml:space="preserve">PROYECTO REMODELACION DEL CENTRO DE ATENTENCION INTEGRAL AL GRUPO VULNERABLE </t>
  </si>
  <si>
    <t xml:space="preserve">FORTALECIMEINTO A LA EXPOFERIA AGROFRUTÍCOLA Y TURÍSTICA </t>
  </si>
  <si>
    <t xml:space="preserve">2023
</t>
  </si>
  <si>
    <t>PROGRAMACIÓN
2023-2027</t>
  </si>
  <si>
    <t>PROGRAMACIÓN
POA 2025</t>
  </si>
  <si>
    <t>PRESUPUESTO 2025</t>
  </si>
  <si>
    <t>GOBIERNO AUTONOMO DESCENTRALIZADO PARROQUIAL RURAL DE LOS ANDES</t>
  </si>
  <si>
    <t>POA PARROQUIA LOS ANDES - PERIODO 2025</t>
  </si>
  <si>
    <t>Promoción del desarrollo sostenible de la parroquia Los Andes, a través del fomento de actividades productivas comunitarias sostenibles, la preservación de la biodiversidad, la protección del ambiente y la resiliencia comunitaria.</t>
  </si>
  <si>
    <t>Incentivar el desarrollo
de actividades productivas
comunitarias la preservación
de la biodiversidad y la protección
del ambiente;</t>
  </si>
  <si>
    <t>Promover la
organización de los
ciudadanos de las
comunas, recintos y
demás asentamientos
rurales con el carácter
de organizaciones
territoriales de base</t>
  </si>
  <si>
    <t>Gestionar, coordinar
y administrar los
servicios públicos que
le sean delegados
o descentralizados
por otros niveles de
gobierno;</t>
  </si>
  <si>
    <t>Programa
de mejoramiento
vial,
equipamiento
urbano, acceso
a espacios
y servicio
públicos para
garantizar los
derechos de
la población</t>
  </si>
  <si>
    <t xml:space="preserve">APOYO DEL HGPT </t>
  </si>
  <si>
    <t>Planificar junto con otras instituciones del sector público y actores de la sociedad el desarrollo
parroquial y su correspondiente
ordenamiento territorial, en coordinación con el gobierno cantonal y provincial en el marco
de la interculturalidad y plurinacionalidad y el respeto a la diversidad</t>
  </si>
  <si>
    <t>Incentivar el desarrollo de actividades productivas
comunitarias la preservación
de la biodiversidad y la
protección del ambiente;</t>
  </si>
  <si>
    <t>Planificar y mantener, en
coordinación con los gobiernos
provinciales, la vialidad parroquial rural;</t>
  </si>
  <si>
    <t>Desarrollo Agroecológico y Ambiental:
Reducir el impacto ambiental de la
agricultura intensiva y fomentar prácticas
sostenibles, involucrando a la comunidad
en la gestión responsable de residuos agrícolas.</t>
  </si>
  <si>
    <t>Crear un plan de acción para promover la participación de personas vulnerables en las actividades culturales, independientemente de
su edad, cultura o condición social.</t>
  </si>
  <si>
    <t>Institucionalizar espacios de fortalecimiento y desarrollo organizacional, para multiplicar y mejorar
la capacidad de gestión de las organizaciones sociales.</t>
  </si>
  <si>
    <t>Promover el conocimiento y la valoración
de los valores socioculturales de la
parroquia, para fortalecer la identidad
cultural y el desarrollo local.</t>
  </si>
  <si>
    <t>Empoderamiento Organizativo y Desarrollo Económico Local: Fortalecer las capacidades de organizaciones
sociales, impulsar modelos de producción
agroecológicos y posicionar estratégicamente servicios turísticos, contribuyendo al desarrollo integral y sostenible de la parroquia.</t>
  </si>
  <si>
    <t>Optimizar la accesibilidad mediante mejoras en la conectividad vial, reduciendo el impacto ambiental
y asegurando un acceso equitativo a
servicios básicos para promover el bienestar comunitario.</t>
  </si>
  <si>
    <t>Cohesión Social y Desarrollo Sostenible:
Potenciar el tejido social, promoviendo
un desarrollo integral sostenible
que proporcione oportunidades
económicas para todos, con un
impacto reducido en el medio ambiente.</t>
  </si>
  <si>
    <t>Promoción de la gobernanza, los derechos y
la sostenibilidad, a través de la implementación
de políticas públicas, programas y
proyectos que garanticen la participación
ciudadana, el acceso a los servicios públicos.</t>
  </si>
  <si>
    <t>a) Planificar junto con otras instituciones del sector público y actores de la sociedad el desarrollo
parroquial y su correspondiente ordenamiento territorial, en coordinación con el gobierno cantonal y provincial en el marco de la interculturalidad y plurinacionalidad y el respeto a la
diversidad;                                      e) Gestionar, coordinar y administrar los servicios públicos que le sean delegados o descentralizados por otros niveles de gobierno;                                         h) Vigilar la ejecución de obras y la calidad de los servicios públicos.</t>
  </si>
  <si>
    <t>Programa para mejorar las habilidades del Gobierno Autónomo Descentralizado Parroquial Rural Los Andes para desarrollar una red de servicios sociales y culturales integrales.</t>
  </si>
  <si>
    <t>Programa Integral de Desarrollo productivo de la Parroquia Los Andes del cantón Patate Provincia de Tungurahua</t>
  </si>
  <si>
    <t xml:space="preserve">MEJORAMIENTO AL SISTEMA DE ALCANTARILLADO DE LA PARROQUIA LOS ANDES </t>
  </si>
  <si>
    <t xml:space="preserve">APOYO DEL GADM DE PATATE </t>
  </si>
  <si>
    <t xml:space="preserve">Informe </t>
  </si>
  <si>
    <t xml:space="preserve">Proyecto, contratos, Fotografias, informes </t>
  </si>
  <si>
    <t>Convenio, Informe y Fotografías</t>
  </si>
  <si>
    <t xml:space="preserve">Proyecto, contratos, Informe Fotografias y actas entrega recepcion. </t>
  </si>
  <si>
    <t xml:space="preserve">Convenio, Proyecto, Informe, Fotografias </t>
  </si>
  <si>
    <t xml:space="preserve">Convenio, Proyecto, Informe y Fotografias </t>
  </si>
  <si>
    <t xml:space="preserve">Proyecto, Informe y Fotografias </t>
  </si>
  <si>
    <t xml:space="preserve">Documentos de Gestion </t>
  </si>
  <si>
    <t>Eco. Denis Andres Mena Quinteros</t>
  </si>
  <si>
    <t xml:space="preserve">VICEPRESIDENTE DEL GADPR DE LOS ANDES </t>
  </si>
  <si>
    <t xml:space="preserve">Sr. José Maria Velasco Ibarra  </t>
  </si>
  <si>
    <t>1er VOCAL GADPR DE LOS ANDES</t>
  </si>
  <si>
    <r>
      <t>El presente POA 2025 fue conocido y aprobado en sesión Ordinaria del GAD Parroquial de Los Andes, Jueves, 26</t>
    </r>
    <r>
      <rPr>
        <sz val="10"/>
        <color theme="1"/>
        <rFont val="Calibri"/>
        <family val="2"/>
      </rPr>
      <t xml:space="preserve"> de diciembre del 2024.</t>
    </r>
  </si>
  <si>
    <t>Cerifica:</t>
  </si>
  <si>
    <t>Lcda. Ana Quinteros</t>
  </si>
  <si>
    <t>SECRETARIA-TESORERA DEL GADPR DE LOS ANDES</t>
  </si>
  <si>
    <t>CONVENIO CON EL HPGT</t>
  </si>
  <si>
    <t>MANTENIMIENTO PREVENTIVO DE LA VIALIDAD PARROQUIAL Y VECINAL.</t>
  </si>
  <si>
    <t xml:space="preserve">PROYECTO DE FORTALECIMIENTO AL SECTOR PECUARIO (ADQUISICION DE SEMOVIENTES MENORES)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</si>
</sst>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\ 0.00"/>
    <numFmt numFmtId="165" formatCode="\$\ #,##0.00"/>
  </numFmts>
  <fonts count="6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2"/>
    </font>
    <font>
      <b/>
      <sz val="20"/>
      <name val="Calibri"/>
      <family val="2"/>
    </font>
    <font>
      <sz val="12"/>
      <name val="Arial Black"/>
      <family val="2"/>
    </font>
    <font>
      <sz val="10"/>
      <name val="Times New Roman"/>
      <family val="1"/>
    </font>
    <font>
      <b/>
      <sz val="9"/>
      <name val="Cambria"/>
      <family val="1"/>
    </font>
    <font>
      <sz val="9"/>
      <name val="Cambria"/>
      <family val="1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name val="Cambria"/>
      <family val="1"/>
    </font>
    <font>
      <sz val="10"/>
      <name val="Cambria"/>
      <family val="1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2"/>
    </font>
    <font>
      <sz val="12"/>
      <color rgb="FF000000"/>
      <name val="Times New Roman"/>
      <family val="2"/>
    </font>
    <font>
      <sz val="12"/>
      <name val="Arial"/>
      <family val="2"/>
    </font>
    <font>
      <sz val="12"/>
      <color theme="9" tint="-0.249977111117893"/>
      <name val="Arial"/>
      <family val="2"/>
    </font>
    <font>
      <sz val="12"/>
      <color theme="9" tint="-0.249977111117893"/>
      <name val="Times New Roman"/>
      <family val="1"/>
    </font>
    <font>
      <sz val="12"/>
      <color theme="9" tint="-0.249977111117893"/>
      <name val="Times New Roman"/>
      <family val="2"/>
    </font>
    <font>
      <sz val="12"/>
      <color rgb="FF00B050"/>
      <name val="Arial"/>
      <family val="2"/>
    </font>
    <font>
      <sz val="12"/>
      <color rgb="FF00B050"/>
      <name val="Times New Roman"/>
      <family val="1"/>
    </font>
    <font>
      <sz val="12"/>
      <color rgb="FFFF0000"/>
      <name val="Arial"/>
      <family val="2"/>
    </font>
    <font>
      <sz val="12"/>
      <color rgb="FFFF0000"/>
      <name val="Times New Roman"/>
      <family val="2"/>
    </font>
    <font>
      <sz val="12"/>
      <color rgb="FFFF0000"/>
      <name val="Times New Roman"/>
      <family val="1"/>
    </font>
    <font>
      <sz val="12"/>
      <color rgb="FF00B050"/>
      <name val="Times New Roman"/>
      <family val="2"/>
    </font>
    <font>
      <b/>
      <sz val="10"/>
      <color rgb="FF000000"/>
      <name val="Times New Roman"/>
      <family val="1"/>
    </font>
    <font>
      <sz val="12"/>
      <color rgb="FF0000FF"/>
      <name val="Arial"/>
      <family val="2"/>
    </font>
    <font>
      <sz val="12"/>
      <color rgb="FF0000FF"/>
      <name val="Times New Roman"/>
      <family val="1"/>
    </font>
    <font>
      <sz val="12"/>
      <color rgb="FF0000FF"/>
      <name val="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11"/>
      <color indexed="81"/>
      <name val="Tahoma"/>
      <family val="2"/>
    </font>
    <font>
      <sz val="11"/>
      <color indexed="8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4B3D6"/>
      </patternFill>
    </fill>
    <fill>
      <patternFill patternType="solid">
        <fgColor rgb="FFEBF0DE"/>
      </patternFill>
    </fill>
    <fill>
      <patternFill patternType="solid">
        <fgColor rgb="FFE3DFEB"/>
      </patternFill>
    </fill>
    <fill>
      <patternFill patternType="solid">
        <fgColor rgb="FFFCE9D9"/>
      </patternFill>
    </fill>
    <fill>
      <patternFill patternType="solid">
        <fgColor rgb="FFDAEDF3"/>
      </patternFill>
    </fill>
    <fill>
      <patternFill patternType="solid">
        <fgColor rgb="FFC5D9F0"/>
      </patternFill>
    </fill>
    <fill>
      <patternFill patternType="solid">
        <fgColor rgb="FFF1F1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1" xfId="0" applyFont="1" applyBorder="1"/>
    <xf numFmtId="0" fontId="11" fillId="0" borderId="0" xfId="0" applyFont="1"/>
    <xf numFmtId="4" fontId="0" fillId="0" borderId="1" xfId="0" applyNumberForma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2" borderId="0" xfId="0" applyFont="1" applyFill="1"/>
    <xf numFmtId="0" fontId="7" fillId="2" borderId="0" xfId="0" applyFont="1" applyFill="1"/>
    <xf numFmtId="2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164" fontId="19" fillId="0" borderId="13" xfId="0" applyNumberFormat="1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wrapText="1"/>
    </xf>
    <xf numFmtId="165" fontId="19" fillId="0" borderId="13" xfId="0" applyNumberFormat="1" applyFont="1" applyBorder="1" applyAlignment="1">
      <alignment horizontal="center" vertical="center" shrinkToFi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/>
    <xf numFmtId="0" fontId="16" fillId="7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7" fillId="7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8" borderId="19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" fillId="0" borderId="0" xfId="0" applyFont="1"/>
    <xf numFmtId="0" fontId="17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4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10" borderId="14" xfId="0" applyFont="1" applyFill="1" applyBorder="1" applyAlignment="1">
      <alignment horizontal="center" vertical="center" wrapText="1"/>
    </xf>
    <xf numFmtId="0" fontId="17" fillId="8" borderId="14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15" borderId="13" xfId="0" applyFont="1" applyFill="1" applyBorder="1" applyAlignment="1">
      <alignment horizontal="center" vertical="center" wrapText="1"/>
    </xf>
    <xf numFmtId="0" fontId="17" fillId="15" borderId="13" xfId="0" applyFont="1" applyFill="1" applyBorder="1" applyAlignment="1">
      <alignment horizontal="center" vertical="center" wrapText="1"/>
    </xf>
    <xf numFmtId="0" fontId="18" fillId="15" borderId="1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left" vertical="top" wrapText="1"/>
    </xf>
    <xf numFmtId="0" fontId="12" fillId="18" borderId="1" xfId="0" applyFont="1" applyFill="1" applyBorder="1" applyAlignment="1">
      <alignment horizontal="left" vertical="top" wrapText="1"/>
    </xf>
    <xf numFmtId="0" fontId="14" fillId="20" borderId="1" xfId="0" applyFont="1" applyFill="1" applyBorder="1" applyAlignment="1">
      <alignment horizontal="left" vertical="top" wrapText="1"/>
    </xf>
    <xf numFmtId="0" fontId="15" fillId="20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14" fillId="21" borderId="1" xfId="0" applyFont="1" applyFill="1" applyBorder="1" applyAlignment="1">
      <alignment horizontal="left" vertical="top" wrapText="1"/>
    </xf>
    <xf numFmtId="0" fontId="14" fillId="16" borderId="1" xfId="0" applyFont="1" applyFill="1" applyBorder="1" applyAlignment="1">
      <alignment horizontal="left" vertical="top" wrapText="1"/>
    </xf>
    <xf numFmtId="165" fontId="0" fillId="0" borderId="0" xfId="0" applyNumberFormat="1"/>
    <xf numFmtId="0" fontId="17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vertical="top" wrapText="1"/>
    </xf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29" fillId="0" borderId="0" xfId="0" applyFont="1" applyAlignment="1">
      <alignment horizontal="left" vertical="top" wrapText="1" indent="43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0" xfId="0" applyFont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horizontal="center" vertical="center"/>
    </xf>
    <xf numFmtId="0" fontId="33" fillId="23" borderId="1" xfId="0" applyFont="1" applyFill="1" applyBorder="1" applyAlignment="1">
      <alignment horizontal="center" vertical="center" wrapText="1"/>
    </xf>
    <xf numFmtId="0" fontId="34" fillId="23" borderId="1" xfId="0" applyFont="1" applyFill="1" applyBorder="1" applyAlignment="1">
      <alignment horizontal="center" vertical="center" wrapText="1"/>
    </xf>
    <xf numFmtId="0" fontId="35" fillId="0" borderId="0" xfId="0" applyFont="1"/>
    <xf numFmtId="0" fontId="22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36" fillId="0" borderId="0" xfId="0" applyFont="1"/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164" fontId="39" fillId="2" borderId="1" xfId="0" applyNumberFormat="1" applyFont="1" applyFill="1" applyBorder="1" applyAlignment="1">
      <alignment horizontal="center" vertical="center" wrapText="1"/>
    </xf>
    <xf numFmtId="4" fontId="39" fillId="2" borderId="1" xfId="0" applyNumberFormat="1" applyFont="1" applyFill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4" fontId="41" fillId="5" borderId="1" xfId="0" applyNumberFormat="1" applyFont="1" applyFill="1" applyBorder="1" applyAlignment="1">
      <alignment horizontal="center" vertical="center" shrinkToFit="1"/>
    </xf>
    <xf numFmtId="0" fontId="34" fillId="19" borderId="1" xfId="0" applyFont="1" applyFill="1" applyBorder="1" applyAlignment="1">
      <alignment horizontal="center" vertical="center" wrapText="1"/>
    </xf>
    <xf numFmtId="0" fontId="39" fillId="19" borderId="1" xfId="0" applyFont="1" applyFill="1" applyBorder="1" applyAlignment="1">
      <alignment horizontal="center" vertical="center" wrapText="1"/>
    </xf>
    <xf numFmtId="164" fontId="41" fillId="19" borderId="1" xfId="0" applyNumberFormat="1" applyFont="1" applyFill="1" applyBorder="1" applyAlignment="1">
      <alignment horizontal="center" vertical="center" shrinkToFit="1"/>
    </xf>
    <xf numFmtId="0" fontId="42" fillId="19" borderId="1" xfId="0" applyFont="1" applyFill="1" applyBorder="1" applyAlignment="1">
      <alignment horizontal="center" vertical="center" wrapText="1"/>
    </xf>
    <xf numFmtId="164" fontId="40" fillId="19" borderId="1" xfId="0" applyNumberFormat="1" applyFont="1" applyFill="1" applyBorder="1" applyAlignment="1">
      <alignment horizontal="center" vertical="center" shrinkToFit="1"/>
    </xf>
    <xf numFmtId="0" fontId="43" fillId="19" borderId="1" xfId="0" applyFont="1" applyFill="1" applyBorder="1" applyAlignment="1">
      <alignment horizontal="center" vertical="center" wrapText="1"/>
    </xf>
    <xf numFmtId="0" fontId="44" fillId="19" borderId="1" xfId="0" applyFont="1" applyFill="1" applyBorder="1" applyAlignment="1">
      <alignment horizontal="center" vertical="center" wrapText="1"/>
    </xf>
    <xf numFmtId="164" fontId="45" fillId="19" borderId="1" xfId="0" applyNumberFormat="1" applyFont="1" applyFill="1" applyBorder="1" applyAlignment="1">
      <alignment horizontal="center" vertical="center" shrinkToFit="1"/>
    </xf>
    <xf numFmtId="0" fontId="46" fillId="19" borderId="1" xfId="0" applyFont="1" applyFill="1" applyBorder="1" applyAlignment="1">
      <alignment horizontal="center" vertical="center" wrapText="1"/>
    </xf>
    <xf numFmtId="164" fontId="47" fillId="19" borderId="1" xfId="0" applyNumberFormat="1" applyFont="1" applyFill="1" applyBorder="1" applyAlignment="1">
      <alignment horizontal="center" vertical="center" shrinkToFit="1"/>
    </xf>
    <xf numFmtId="0" fontId="47" fillId="19" borderId="1" xfId="0" applyFont="1" applyFill="1" applyBorder="1" applyAlignment="1">
      <alignment horizontal="center" vertical="center" wrapText="1"/>
    </xf>
    <xf numFmtId="0" fontId="39" fillId="22" borderId="1" xfId="0" applyFont="1" applyFill="1" applyBorder="1" applyAlignment="1">
      <alignment horizontal="center" vertical="center" wrapText="1"/>
    </xf>
    <xf numFmtId="165" fontId="41" fillId="22" borderId="1" xfId="0" applyNumberFormat="1" applyFont="1" applyFill="1" applyBorder="1" applyAlignment="1">
      <alignment horizontal="center" vertical="center" shrinkToFit="1"/>
    </xf>
    <xf numFmtId="165" fontId="39" fillId="22" borderId="1" xfId="0" applyNumberFormat="1" applyFont="1" applyFill="1" applyBorder="1" applyAlignment="1">
      <alignment horizontal="center" vertical="center" wrapText="1"/>
    </xf>
    <xf numFmtId="0" fontId="42" fillId="22" borderId="1" xfId="0" applyFont="1" applyFill="1" applyBorder="1" applyAlignment="1">
      <alignment horizontal="center" vertical="center" wrapText="1"/>
    </xf>
    <xf numFmtId="0" fontId="48" fillId="22" borderId="1" xfId="0" applyFont="1" applyFill="1" applyBorder="1" applyAlignment="1">
      <alignment horizontal="center" vertical="center" wrapText="1"/>
    </xf>
    <xf numFmtId="165" fontId="49" fillId="2" borderId="1" xfId="0" applyNumberFormat="1" applyFont="1" applyFill="1" applyBorder="1" applyAlignment="1">
      <alignment horizontal="center" vertical="center" shrinkToFit="1"/>
    </xf>
    <xf numFmtId="165" fontId="50" fillId="2" borderId="1" xfId="0" applyNumberFormat="1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165" fontId="51" fillId="2" borderId="1" xfId="0" applyNumberFormat="1" applyFont="1" applyFill="1" applyBorder="1" applyAlignment="1">
      <alignment horizontal="center" vertical="center" shrinkToFit="1"/>
    </xf>
    <xf numFmtId="0" fontId="47" fillId="2" borderId="1" xfId="0" applyFont="1" applyFill="1" applyBorder="1" applyAlignment="1">
      <alignment horizontal="center" vertical="center" wrapText="1"/>
    </xf>
    <xf numFmtId="0" fontId="39" fillId="17" borderId="1" xfId="0" applyFont="1" applyFill="1" applyBorder="1" applyAlignment="1">
      <alignment horizontal="center" vertical="center" wrapText="1"/>
    </xf>
    <xf numFmtId="0" fontId="42" fillId="17" borderId="1" xfId="0" applyFont="1" applyFill="1" applyBorder="1" applyAlignment="1">
      <alignment horizontal="center" vertical="center" wrapText="1"/>
    </xf>
    <xf numFmtId="165" fontId="41" fillId="17" borderId="1" xfId="0" applyNumberFormat="1" applyFont="1" applyFill="1" applyBorder="1" applyAlignment="1">
      <alignment horizontal="center" vertical="center" shrinkToFit="1"/>
    </xf>
    <xf numFmtId="165" fontId="39" fillId="17" borderId="1" xfId="0" applyNumberFormat="1" applyFont="1" applyFill="1" applyBorder="1" applyAlignment="1">
      <alignment horizontal="center" vertical="center" wrapText="1"/>
    </xf>
    <xf numFmtId="0" fontId="34" fillId="17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52" fillId="0" borderId="0" xfId="0" applyFont="1" applyAlignment="1">
      <alignment vertical="center" wrapText="1"/>
    </xf>
    <xf numFmtId="0" fontId="1" fillId="0" borderId="0" xfId="0" applyFont="1"/>
    <xf numFmtId="0" fontId="53" fillId="19" borderId="1" xfId="0" applyFont="1" applyFill="1" applyBorder="1" applyAlignment="1">
      <alignment horizontal="center" vertical="center" wrapText="1"/>
    </xf>
    <xf numFmtId="0" fontId="54" fillId="19" borderId="1" xfId="0" applyFont="1" applyFill="1" applyBorder="1" applyAlignment="1">
      <alignment horizontal="center" vertical="center" wrapText="1"/>
    </xf>
    <xf numFmtId="164" fontId="55" fillId="19" borderId="1" xfId="0" applyNumberFormat="1" applyFont="1" applyFill="1" applyBorder="1" applyAlignment="1">
      <alignment horizontal="center" vertical="center" shrinkToFit="1"/>
    </xf>
    <xf numFmtId="0" fontId="39" fillId="22" borderId="17" xfId="0" applyFont="1" applyFill="1" applyBorder="1" applyAlignment="1">
      <alignment horizontal="center" vertical="center" wrapText="1"/>
    </xf>
    <xf numFmtId="0" fontId="53" fillId="2" borderId="1" xfId="0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 wrapText="1"/>
    </xf>
    <xf numFmtId="165" fontId="55" fillId="2" borderId="1" xfId="0" applyNumberFormat="1" applyFont="1" applyFill="1" applyBorder="1" applyAlignment="1">
      <alignment horizontal="center" vertical="center" shrinkToFit="1"/>
    </xf>
    <xf numFmtId="165" fontId="54" fillId="2" borderId="1" xfId="0" applyNumberFormat="1" applyFont="1" applyFill="1" applyBorder="1" applyAlignment="1">
      <alignment horizontal="center" vertical="center" wrapText="1"/>
    </xf>
    <xf numFmtId="0" fontId="54" fillId="22" borderId="1" xfId="0" applyFont="1" applyFill="1" applyBorder="1" applyAlignment="1">
      <alignment horizontal="center" vertical="center" wrapText="1"/>
    </xf>
    <xf numFmtId="0" fontId="33" fillId="22" borderId="17" xfId="0" applyFont="1" applyFill="1" applyBorder="1" applyAlignment="1">
      <alignment horizontal="center" vertical="center" wrapText="1"/>
    </xf>
    <xf numFmtId="0" fontId="34" fillId="22" borderId="17" xfId="0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165" fontId="54" fillId="5" borderId="1" xfId="0" applyNumberFormat="1" applyFont="1" applyFill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12" borderId="12" xfId="0" applyFont="1" applyFill="1" applyBorder="1" applyAlignment="1">
      <alignment horizontal="center" vertical="center" wrapText="1"/>
    </xf>
    <xf numFmtId="0" fontId="18" fillId="12" borderId="14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center" vertical="center" wrapText="1"/>
    </xf>
    <xf numFmtId="0" fontId="18" fillId="8" borderId="14" xfId="0" applyFont="1" applyFill="1" applyBorder="1" applyAlignment="1">
      <alignment horizontal="center" vertical="center" wrapText="1"/>
    </xf>
    <xf numFmtId="0" fontId="18" fillId="13" borderId="12" xfId="0" applyFont="1" applyFill="1" applyBorder="1" applyAlignment="1">
      <alignment horizontal="center" vertical="center" wrapText="1"/>
    </xf>
    <xf numFmtId="0" fontId="18" fillId="13" borderId="14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11" borderId="12" xfId="0" applyFont="1" applyFill="1" applyBorder="1" applyAlignment="1">
      <alignment horizontal="center" vertical="center" wrapText="1"/>
    </xf>
    <xf numFmtId="0" fontId="18" fillId="11" borderId="14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4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15" borderId="12" xfId="0" applyFont="1" applyFill="1" applyBorder="1" applyAlignment="1">
      <alignment horizontal="center" vertical="center" wrapText="1"/>
    </xf>
    <xf numFmtId="0" fontId="16" fillId="15" borderId="1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39" fillId="17" borderId="1" xfId="0" applyFont="1" applyFill="1" applyBorder="1" applyAlignment="1">
      <alignment horizontal="center" vertical="center" wrapText="1"/>
    </xf>
    <xf numFmtId="0" fontId="34" fillId="17" borderId="1" xfId="0" applyFont="1" applyFill="1" applyBorder="1" applyAlignment="1">
      <alignment horizontal="center" vertical="center" wrapText="1"/>
    </xf>
    <xf numFmtId="0" fontId="33" fillId="17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22" borderId="2" xfId="0" applyFont="1" applyFill="1" applyBorder="1" applyAlignment="1">
      <alignment horizontal="center" vertical="center" wrapText="1"/>
    </xf>
    <xf numFmtId="0" fontId="39" fillId="22" borderId="16" xfId="0" applyFont="1" applyFill="1" applyBorder="1" applyAlignment="1">
      <alignment horizontal="center" vertical="center" wrapText="1"/>
    </xf>
    <xf numFmtId="0" fontId="39" fillId="22" borderId="17" xfId="0" applyFont="1" applyFill="1" applyBorder="1" applyAlignment="1">
      <alignment horizontal="center" vertical="center" wrapText="1"/>
    </xf>
    <xf numFmtId="0" fontId="33" fillId="22" borderId="2" xfId="0" applyFont="1" applyFill="1" applyBorder="1" applyAlignment="1">
      <alignment horizontal="center" vertical="center" wrapText="1"/>
    </xf>
    <xf numFmtId="0" fontId="33" fillId="22" borderId="16" xfId="0" applyFont="1" applyFill="1" applyBorder="1" applyAlignment="1">
      <alignment horizontal="center" vertical="center" wrapText="1"/>
    </xf>
    <xf numFmtId="0" fontId="33" fillId="22" borderId="17" xfId="0" applyFont="1" applyFill="1" applyBorder="1" applyAlignment="1">
      <alignment horizontal="center" vertical="center" wrapText="1"/>
    </xf>
    <xf numFmtId="0" fontId="34" fillId="22" borderId="2" xfId="0" applyFont="1" applyFill="1" applyBorder="1" applyAlignment="1">
      <alignment horizontal="center" vertical="center" wrapText="1"/>
    </xf>
    <xf numFmtId="0" fontId="34" fillId="22" borderId="16" xfId="0" applyFont="1" applyFill="1" applyBorder="1" applyAlignment="1">
      <alignment horizontal="center" vertical="center" wrapText="1"/>
    </xf>
    <xf numFmtId="0" fontId="34" fillId="22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 indent="43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3" fillId="23" borderId="1" xfId="0" applyFont="1" applyFill="1" applyBorder="1" applyAlignment="1">
      <alignment horizontal="center" vertical="center" wrapText="1"/>
    </xf>
    <xf numFmtId="0" fontId="34" fillId="23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165" fontId="40" fillId="5" borderId="2" xfId="0" applyNumberFormat="1" applyFont="1" applyFill="1" applyBorder="1" applyAlignment="1">
      <alignment horizontal="center" vertical="center" shrinkToFit="1"/>
    </xf>
    <xf numFmtId="165" fontId="40" fillId="5" borderId="16" xfId="0" applyNumberFormat="1" applyFont="1" applyFill="1" applyBorder="1" applyAlignment="1">
      <alignment horizontal="center" vertical="center" shrinkToFit="1"/>
    </xf>
    <xf numFmtId="165" fontId="40" fillId="5" borderId="17" xfId="0" applyNumberFormat="1" applyFont="1" applyFill="1" applyBorder="1" applyAlignment="1">
      <alignment horizontal="center" vertical="center" shrinkToFit="1"/>
    </xf>
    <xf numFmtId="164" fontId="41" fillId="5" borderId="2" xfId="0" applyNumberFormat="1" applyFont="1" applyFill="1" applyBorder="1" applyAlignment="1">
      <alignment horizontal="center" vertical="center" shrinkToFit="1"/>
    </xf>
    <xf numFmtId="164" fontId="41" fillId="5" borderId="16" xfId="0" applyNumberFormat="1" applyFont="1" applyFill="1" applyBorder="1" applyAlignment="1">
      <alignment horizontal="center" vertical="center" shrinkToFit="1"/>
    </xf>
    <xf numFmtId="164" fontId="41" fillId="5" borderId="17" xfId="0" applyNumberFormat="1" applyFont="1" applyFill="1" applyBorder="1" applyAlignment="1">
      <alignment horizontal="center" vertical="center" shrinkToFit="1"/>
    </xf>
    <xf numFmtId="0" fontId="39" fillId="5" borderId="2" xfId="0" applyFont="1" applyFill="1" applyBorder="1" applyAlignment="1">
      <alignment horizontal="center" vertical="center" wrapText="1"/>
    </xf>
    <xf numFmtId="0" fontId="39" fillId="5" borderId="16" xfId="0" applyFont="1" applyFill="1" applyBorder="1" applyAlignment="1">
      <alignment horizontal="center" vertical="center" wrapText="1"/>
    </xf>
    <xf numFmtId="0" fontId="39" fillId="5" borderId="17" xfId="0" applyFont="1" applyFill="1" applyBorder="1" applyAlignment="1">
      <alignment horizontal="center" vertical="center" wrapText="1"/>
    </xf>
    <xf numFmtId="0" fontId="34" fillId="19" borderId="1" xfId="0" applyFont="1" applyFill="1" applyBorder="1" applyAlignment="1">
      <alignment horizontal="center" vertical="center" wrapText="1"/>
    </xf>
    <xf numFmtId="0" fontId="39" fillId="19" borderId="1" xfId="0" applyFont="1" applyFill="1" applyBorder="1" applyAlignment="1">
      <alignment horizontal="center" vertical="center" wrapText="1"/>
    </xf>
    <xf numFmtId="0" fontId="33" fillId="19" borderId="1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4"/>
  <sheetViews>
    <sheetView topLeftCell="C22" zoomScale="70" zoomScaleNormal="70" workbookViewId="0">
      <selection activeCell="J23" sqref="J23"/>
    </sheetView>
  </sheetViews>
  <sheetFormatPr baseColWidth="10" defaultColWidth="9.109375" defaultRowHeight="14.4" x14ac:dyDescent="0.3"/>
  <cols>
    <col min="1" max="1" width="14.6640625" customWidth="1"/>
    <col min="2" max="2" width="19" customWidth="1"/>
    <col min="3" max="3" width="13.44140625" customWidth="1"/>
    <col min="4" max="4" width="13.5546875" customWidth="1"/>
    <col min="5" max="5" width="12.33203125" customWidth="1"/>
    <col min="7" max="7" width="22.33203125" customWidth="1"/>
    <col min="8" max="8" width="12.88671875" customWidth="1"/>
    <col min="9" max="9" width="20" customWidth="1"/>
    <col min="10" max="10" width="17" customWidth="1"/>
    <col min="11" max="11" width="4.33203125" customWidth="1"/>
    <col min="12" max="12" width="4" customWidth="1"/>
    <col min="13" max="13" width="3.88671875" customWidth="1"/>
    <col min="14" max="14" width="8" customWidth="1"/>
    <col min="15" max="15" width="13.6640625" customWidth="1"/>
    <col min="16" max="16" width="4.109375" customWidth="1"/>
    <col min="17" max="17" width="4.44140625" customWidth="1"/>
    <col min="18" max="18" width="4" customWidth="1"/>
    <col min="19" max="19" width="7" customWidth="1"/>
    <col min="20" max="20" width="17.44140625" customWidth="1"/>
    <col min="21" max="21" width="18" customWidth="1"/>
    <col min="22" max="22" width="13.6640625" customWidth="1"/>
    <col min="23" max="23" width="23" customWidth="1"/>
    <col min="24" max="24" width="18" customWidth="1"/>
  </cols>
  <sheetData>
    <row r="1" spans="1:24" ht="25.8" x14ac:dyDescent="0.3">
      <c r="A1" s="165" t="s">
        <v>65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7"/>
    </row>
    <row r="2" spans="1:24" ht="18.600000000000001" x14ac:dyDescent="0.3">
      <c r="A2" s="168" t="s">
        <v>66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70"/>
    </row>
    <row r="3" spans="1:24" s="38" customFormat="1" ht="42" customHeight="1" x14ac:dyDescent="0.3">
      <c r="A3" s="163" t="s">
        <v>31</v>
      </c>
      <c r="B3" s="163" t="s">
        <v>0</v>
      </c>
      <c r="C3" s="171" t="s">
        <v>67</v>
      </c>
      <c r="D3" s="163" t="s">
        <v>68</v>
      </c>
      <c r="E3" s="173" t="s">
        <v>69</v>
      </c>
      <c r="F3" s="174"/>
      <c r="G3" s="175"/>
      <c r="H3" s="37"/>
      <c r="I3" s="163" t="s">
        <v>70</v>
      </c>
      <c r="J3" s="176" t="s">
        <v>71</v>
      </c>
      <c r="K3" s="160" t="s">
        <v>72</v>
      </c>
      <c r="L3" s="161"/>
      <c r="M3" s="161"/>
      <c r="N3" s="162"/>
      <c r="O3" s="163" t="s">
        <v>73</v>
      </c>
      <c r="P3" s="160" t="s">
        <v>74</v>
      </c>
      <c r="Q3" s="161"/>
      <c r="R3" s="161"/>
      <c r="S3" s="162"/>
      <c r="T3" s="163" t="s">
        <v>75</v>
      </c>
      <c r="U3" s="163" t="s">
        <v>76</v>
      </c>
      <c r="V3" s="163" t="s">
        <v>77</v>
      </c>
      <c r="W3" s="163" t="s">
        <v>78</v>
      </c>
      <c r="X3" s="163" t="s">
        <v>79</v>
      </c>
    </row>
    <row r="4" spans="1:24" s="38" customFormat="1" ht="31.5" customHeight="1" x14ac:dyDescent="0.3">
      <c r="A4" s="164"/>
      <c r="B4" s="164"/>
      <c r="C4" s="172"/>
      <c r="D4" s="164"/>
      <c r="E4" s="35" t="s">
        <v>1</v>
      </c>
      <c r="F4" s="35" t="s">
        <v>2</v>
      </c>
      <c r="G4" s="35" t="s">
        <v>80</v>
      </c>
      <c r="H4" s="35" t="s">
        <v>81</v>
      </c>
      <c r="I4" s="164"/>
      <c r="J4" s="177"/>
      <c r="K4" s="35" t="s">
        <v>32</v>
      </c>
      <c r="L4" s="35" t="s">
        <v>33</v>
      </c>
      <c r="M4" s="35" t="s">
        <v>34</v>
      </c>
      <c r="N4" s="35" t="s">
        <v>35</v>
      </c>
      <c r="O4" s="164"/>
      <c r="P4" s="35" t="s">
        <v>32</v>
      </c>
      <c r="Q4" s="35" t="s">
        <v>33</v>
      </c>
      <c r="R4" s="35" t="s">
        <v>34</v>
      </c>
      <c r="S4" s="35" t="s">
        <v>35</v>
      </c>
      <c r="T4" s="164"/>
      <c r="U4" s="164"/>
      <c r="V4" s="164"/>
      <c r="W4" s="164"/>
      <c r="X4" s="164"/>
    </row>
    <row r="5" spans="1:24" s="38" customFormat="1" ht="114.75" customHeight="1" x14ac:dyDescent="0.3">
      <c r="A5" s="141" t="s">
        <v>82</v>
      </c>
      <c r="B5" s="151" t="s">
        <v>3</v>
      </c>
      <c r="C5" s="145" t="s">
        <v>83</v>
      </c>
      <c r="D5" s="151" t="s">
        <v>84</v>
      </c>
      <c r="E5" s="29" t="s">
        <v>85</v>
      </c>
      <c r="F5" s="29" t="s">
        <v>242</v>
      </c>
      <c r="G5" s="29" t="s">
        <v>240</v>
      </c>
      <c r="H5" s="29" t="s">
        <v>86</v>
      </c>
      <c r="I5" s="145" t="s">
        <v>87</v>
      </c>
      <c r="J5" s="54" t="s">
        <v>88</v>
      </c>
      <c r="K5" s="31"/>
      <c r="L5" s="29" t="s">
        <v>36</v>
      </c>
      <c r="M5" s="29" t="s">
        <v>36</v>
      </c>
      <c r="N5" s="29" t="s">
        <v>36</v>
      </c>
      <c r="O5" s="30">
        <v>500</v>
      </c>
      <c r="P5" s="31"/>
      <c r="Q5" s="29" t="s">
        <v>36</v>
      </c>
      <c r="R5" s="29" t="s">
        <v>36</v>
      </c>
      <c r="S5" s="31"/>
      <c r="T5" s="30">
        <v>500</v>
      </c>
      <c r="U5" s="29" t="s">
        <v>89</v>
      </c>
      <c r="V5" s="29" t="s">
        <v>90</v>
      </c>
      <c r="W5" s="29" t="s">
        <v>91</v>
      </c>
      <c r="X5" s="29" t="s">
        <v>92</v>
      </c>
    </row>
    <row r="6" spans="1:24" s="38" customFormat="1" ht="79.5" customHeight="1" x14ac:dyDescent="0.3">
      <c r="A6" s="156"/>
      <c r="B6" s="147"/>
      <c r="C6" s="152"/>
      <c r="D6" s="147"/>
      <c r="E6" s="29" t="s">
        <v>93</v>
      </c>
      <c r="F6" s="29" t="s">
        <v>241</v>
      </c>
      <c r="G6" s="29" t="s">
        <v>95</v>
      </c>
      <c r="H6" s="31" t="s">
        <v>96</v>
      </c>
      <c r="I6" s="152"/>
      <c r="J6" s="54" t="s">
        <v>97</v>
      </c>
      <c r="K6" s="31"/>
      <c r="L6" s="29" t="s">
        <v>36</v>
      </c>
      <c r="M6" s="29" t="s">
        <v>36</v>
      </c>
      <c r="N6" s="29" t="s">
        <v>36</v>
      </c>
      <c r="O6" s="31"/>
      <c r="P6" s="31"/>
      <c r="Q6" s="31"/>
      <c r="R6" s="29" t="s">
        <v>36</v>
      </c>
      <c r="S6" s="31"/>
      <c r="T6" s="29" t="s">
        <v>98</v>
      </c>
      <c r="U6" s="29" t="s">
        <v>89</v>
      </c>
      <c r="V6" s="29" t="s">
        <v>90</v>
      </c>
      <c r="W6" s="29" t="s">
        <v>99</v>
      </c>
      <c r="X6" s="29" t="s">
        <v>100</v>
      </c>
    </row>
    <row r="7" spans="1:24" s="38" customFormat="1" ht="97.5" customHeight="1" x14ac:dyDescent="0.3">
      <c r="A7" s="142"/>
      <c r="B7" s="148"/>
      <c r="C7" s="146"/>
      <c r="D7" s="148"/>
      <c r="E7" s="29" t="s">
        <v>93</v>
      </c>
      <c r="F7" s="31" t="s">
        <v>94</v>
      </c>
      <c r="G7" s="29" t="s">
        <v>95</v>
      </c>
      <c r="H7" s="31" t="s">
        <v>101</v>
      </c>
      <c r="I7" s="146"/>
      <c r="J7" s="54" t="s">
        <v>102</v>
      </c>
      <c r="K7" s="31"/>
      <c r="L7" s="29" t="s">
        <v>36</v>
      </c>
      <c r="M7" s="29" t="s">
        <v>36</v>
      </c>
      <c r="N7" s="29" t="s">
        <v>36</v>
      </c>
      <c r="O7" s="31"/>
      <c r="P7" s="31"/>
      <c r="Q7" s="31"/>
      <c r="R7" s="29" t="s">
        <v>36</v>
      </c>
      <c r="S7" s="31"/>
      <c r="T7" s="29" t="s">
        <v>98</v>
      </c>
      <c r="U7" s="29" t="s">
        <v>89</v>
      </c>
      <c r="V7" s="29" t="s">
        <v>90</v>
      </c>
      <c r="W7" s="29" t="s">
        <v>103</v>
      </c>
      <c r="X7" s="29" t="s">
        <v>100</v>
      </c>
    </row>
    <row r="8" spans="1:24" s="38" customFormat="1" ht="137.25" customHeight="1" x14ac:dyDescent="0.3">
      <c r="A8" s="141" t="s">
        <v>104</v>
      </c>
      <c r="B8" s="158" t="s">
        <v>105</v>
      </c>
      <c r="C8" s="29" t="s">
        <v>106</v>
      </c>
      <c r="D8" s="45" t="s">
        <v>107</v>
      </c>
      <c r="E8" s="29" t="s">
        <v>108</v>
      </c>
      <c r="F8" s="31" t="s">
        <v>109</v>
      </c>
      <c r="G8" s="29" t="s">
        <v>110</v>
      </c>
      <c r="H8" s="31" t="s">
        <v>111</v>
      </c>
      <c r="I8" s="29" t="s">
        <v>112</v>
      </c>
      <c r="J8" s="54" t="s">
        <v>113</v>
      </c>
      <c r="K8" s="29" t="s">
        <v>36</v>
      </c>
      <c r="L8" s="29" t="s">
        <v>36</v>
      </c>
      <c r="M8" s="29" t="s">
        <v>36</v>
      </c>
      <c r="N8" s="29" t="s">
        <v>36</v>
      </c>
      <c r="O8" s="30">
        <v>17025.189999999999</v>
      </c>
      <c r="P8" s="29" t="s">
        <v>36</v>
      </c>
      <c r="Q8" s="29" t="s">
        <v>36</v>
      </c>
      <c r="R8" s="29" t="s">
        <v>36</v>
      </c>
      <c r="S8" s="29" t="s">
        <v>36</v>
      </c>
      <c r="T8" s="30">
        <v>17025.189999999999</v>
      </c>
      <c r="U8" s="29" t="s">
        <v>114</v>
      </c>
      <c r="V8" s="29" t="s">
        <v>90</v>
      </c>
      <c r="W8" s="29" t="s">
        <v>115</v>
      </c>
      <c r="X8" s="29" t="s">
        <v>92</v>
      </c>
    </row>
    <row r="9" spans="1:24" s="38" customFormat="1" ht="97.5" customHeight="1" x14ac:dyDescent="0.3">
      <c r="A9" s="142"/>
      <c r="B9" s="159"/>
      <c r="C9" s="29" t="s">
        <v>116</v>
      </c>
      <c r="D9" s="46" t="s">
        <v>117</v>
      </c>
      <c r="E9" s="29" t="s">
        <v>118</v>
      </c>
      <c r="F9" s="31" t="s">
        <v>119</v>
      </c>
      <c r="G9" s="29" t="s">
        <v>120</v>
      </c>
      <c r="H9" s="31" t="s">
        <v>121</v>
      </c>
      <c r="I9" s="29" t="s">
        <v>122</v>
      </c>
      <c r="J9" s="54" t="s">
        <v>123</v>
      </c>
      <c r="K9" s="29" t="s">
        <v>36</v>
      </c>
      <c r="L9" s="29" t="s">
        <v>36</v>
      </c>
      <c r="M9" s="29" t="s">
        <v>36</v>
      </c>
      <c r="N9" s="29" t="s">
        <v>36</v>
      </c>
      <c r="O9" s="32">
        <v>2090.06</v>
      </c>
      <c r="P9" s="31"/>
      <c r="Q9" s="31"/>
      <c r="R9" s="29" t="s">
        <v>36</v>
      </c>
      <c r="S9" s="29" t="s">
        <v>36</v>
      </c>
      <c r="T9" s="32">
        <v>2090.06</v>
      </c>
      <c r="U9" s="29" t="s">
        <v>124</v>
      </c>
      <c r="V9" s="29" t="s">
        <v>90</v>
      </c>
      <c r="W9" s="29" t="s">
        <v>125</v>
      </c>
      <c r="X9" s="29" t="s">
        <v>126</v>
      </c>
    </row>
    <row r="10" spans="1:24" s="38" customFormat="1" ht="105" customHeight="1" x14ac:dyDescent="0.3">
      <c r="A10" s="42"/>
      <c r="B10" s="49"/>
      <c r="C10" s="42"/>
      <c r="D10" s="50"/>
      <c r="E10" s="29" t="s">
        <v>127</v>
      </c>
      <c r="F10" s="29" t="s">
        <v>248</v>
      </c>
      <c r="G10" s="31" t="s">
        <v>128</v>
      </c>
      <c r="H10" s="31" t="s">
        <v>129</v>
      </c>
      <c r="I10" s="42"/>
      <c r="J10" s="54" t="s">
        <v>130</v>
      </c>
      <c r="K10" s="31"/>
      <c r="L10" s="29" t="s">
        <v>36</v>
      </c>
      <c r="M10" s="29" t="s">
        <v>36</v>
      </c>
      <c r="N10" s="29" t="s">
        <v>36</v>
      </c>
      <c r="O10" s="30">
        <v>500</v>
      </c>
      <c r="P10" s="31"/>
      <c r="Q10" s="29" t="s">
        <v>36</v>
      </c>
      <c r="R10" s="29" t="s">
        <v>36</v>
      </c>
      <c r="S10" s="29" t="s">
        <v>36</v>
      </c>
      <c r="T10" s="30">
        <v>500</v>
      </c>
      <c r="U10" s="29" t="s">
        <v>131</v>
      </c>
      <c r="V10" s="29" t="s">
        <v>132</v>
      </c>
      <c r="W10" s="29" t="s">
        <v>133</v>
      </c>
      <c r="X10" s="29" t="s">
        <v>126</v>
      </c>
    </row>
    <row r="11" spans="1:24" s="38" customFormat="1" ht="94.5" customHeight="1" x14ac:dyDescent="0.3">
      <c r="A11" s="156" t="s">
        <v>134</v>
      </c>
      <c r="B11" s="157" t="s">
        <v>135</v>
      </c>
      <c r="C11" s="152" t="s">
        <v>136</v>
      </c>
      <c r="D11" s="147" t="s">
        <v>127</v>
      </c>
      <c r="E11" s="29" t="s">
        <v>137</v>
      </c>
      <c r="F11" s="31" t="s">
        <v>138</v>
      </c>
      <c r="G11" s="29" t="s">
        <v>139</v>
      </c>
      <c r="H11" s="31" t="s">
        <v>140</v>
      </c>
      <c r="I11" s="152" t="s">
        <v>141</v>
      </c>
      <c r="J11" s="54" t="s">
        <v>142</v>
      </c>
      <c r="K11" s="31"/>
      <c r="L11" s="29" t="s">
        <v>36</v>
      </c>
      <c r="M11" s="29" t="s">
        <v>36</v>
      </c>
      <c r="N11" s="29" t="s">
        <v>36</v>
      </c>
      <c r="O11" s="32">
        <v>8000</v>
      </c>
      <c r="P11" s="29" t="s">
        <v>36</v>
      </c>
      <c r="Q11" s="29" t="s">
        <v>36</v>
      </c>
      <c r="R11" s="31"/>
      <c r="S11" s="31"/>
      <c r="T11" s="32">
        <v>8000</v>
      </c>
      <c r="U11" s="29" t="s">
        <v>143</v>
      </c>
      <c r="V11" s="29" t="s">
        <v>132</v>
      </c>
      <c r="W11" s="29" t="s">
        <v>144</v>
      </c>
      <c r="X11" s="29" t="s">
        <v>145</v>
      </c>
    </row>
    <row r="12" spans="1:24" s="38" customFormat="1" ht="161.25" customHeight="1" x14ac:dyDescent="0.3">
      <c r="A12" s="156"/>
      <c r="B12" s="157"/>
      <c r="C12" s="152"/>
      <c r="D12" s="147"/>
      <c r="E12" s="145" t="s">
        <v>127</v>
      </c>
      <c r="F12" s="141" t="s">
        <v>146</v>
      </c>
      <c r="G12" s="145" t="s">
        <v>147</v>
      </c>
      <c r="H12" s="141" t="s">
        <v>148</v>
      </c>
      <c r="I12" s="152"/>
      <c r="J12" s="54" t="s">
        <v>149</v>
      </c>
      <c r="K12" s="31"/>
      <c r="L12" s="29" t="s">
        <v>36</v>
      </c>
      <c r="M12" s="29" t="s">
        <v>36</v>
      </c>
      <c r="N12" s="29" t="s">
        <v>36</v>
      </c>
      <c r="O12" s="32">
        <v>2000</v>
      </c>
      <c r="P12" s="31"/>
      <c r="Q12" s="29" t="s">
        <v>36</v>
      </c>
      <c r="R12" s="29" t="s">
        <v>36</v>
      </c>
      <c r="S12" s="29" t="s">
        <v>36</v>
      </c>
      <c r="T12" s="32">
        <v>2000</v>
      </c>
      <c r="U12" s="145" t="s">
        <v>143</v>
      </c>
      <c r="V12" s="29" t="s">
        <v>132</v>
      </c>
      <c r="W12" s="29" t="s">
        <v>150</v>
      </c>
      <c r="X12" s="29" t="s">
        <v>126</v>
      </c>
    </row>
    <row r="13" spans="1:24" s="38" customFormat="1" ht="88.5" customHeight="1" x14ac:dyDescent="0.3">
      <c r="A13" s="156"/>
      <c r="B13" s="157"/>
      <c r="C13" s="152"/>
      <c r="D13" s="148"/>
      <c r="E13" s="146"/>
      <c r="F13" s="142"/>
      <c r="G13" s="146"/>
      <c r="H13" s="142"/>
      <c r="I13" s="146"/>
      <c r="J13" s="54" t="s">
        <v>151</v>
      </c>
      <c r="K13" s="31"/>
      <c r="L13" s="29" t="s">
        <v>36</v>
      </c>
      <c r="M13" s="29" t="s">
        <v>36</v>
      </c>
      <c r="N13" s="29" t="s">
        <v>36</v>
      </c>
      <c r="O13" s="32">
        <v>1000</v>
      </c>
      <c r="P13" s="31"/>
      <c r="Q13" s="29" t="s">
        <v>36</v>
      </c>
      <c r="R13" s="29" t="s">
        <v>36</v>
      </c>
      <c r="S13" s="29" t="s">
        <v>36</v>
      </c>
      <c r="T13" s="32">
        <v>1000</v>
      </c>
      <c r="U13" s="146"/>
      <c r="V13" s="29" t="s">
        <v>132</v>
      </c>
      <c r="W13" s="29" t="s">
        <v>152</v>
      </c>
      <c r="X13" s="31"/>
    </row>
    <row r="14" spans="1:24" s="38" customFormat="1" ht="84" x14ac:dyDescent="0.3">
      <c r="A14" s="156"/>
      <c r="B14" s="157"/>
      <c r="C14" s="152"/>
      <c r="D14" s="151" t="s">
        <v>153</v>
      </c>
      <c r="E14" s="145" t="s">
        <v>154</v>
      </c>
      <c r="F14" s="31" t="s">
        <v>155</v>
      </c>
      <c r="G14" s="145" t="s">
        <v>156</v>
      </c>
      <c r="H14" s="31" t="s">
        <v>157</v>
      </c>
      <c r="I14" s="145" t="s">
        <v>158</v>
      </c>
      <c r="J14" s="54" t="s">
        <v>159</v>
      </c>
      <c r="K14" s="31"/>
      <c r="L14" s="29" t="s">
        <v>36</v>
      </c>
      <c r="M14" s="29" t="s">
        <v>36</v>
      </c>
      <c r="N14" s="31"/>
      <c r="O14" s="29" t="s">
        <v>98</v>
      </c>
      <c r="P14" s="31"/>
      <c r="Q14" s="29" t="s">
        <v>36</v>
      </c>
      <c r="R14" s="29" t="s">
        <v>36</v>
      </c>
      <c r="S14" s="29" t="s">
        <v>36</v>
      </c>
      <c r="T14" s="29" t="s">
        <v>98</v>
      </c>
      <c r="U14" s="29" t="s">
        <v>160</v>
      </c>
      <c r="V14" s="29" t="s">
        <v>161</v>
      </c>
      <c r="W14" s="29" t="s">
        <v>162</v>
      </c>
      <c r="X14" s="29" t="s">
        <v>163</v>
      </c>
    </row>
    <row r="15" spans="1:24" s="38" customFormat="1" ht="84" x14ac:dyDescent="0.3">
      <c r="A15" s="156"/>
      <c r="B15" s="157"/>
      <c r="C15" s="152"/>
      <c r="D15" s="147"/>
      <c r="E15" s="152"/>
      <c r="F15" s="31" t="s">
        <v>164</v>
      </c>
      <c r="G15" s="152"/>
      <c r="H15" s="31" t="s">
        <v>165</v>
      </c>
      <c r="I15" s="152"/>
      <c r="J15" s="54" t="s">
        <v>251</v>
      </c>
      <c r="K15" s="31"/>
      <c r="L15" s="29" t="s">
        <v>36</v>
      </c>
      <c r="M15" s="29" t="s">
        <v>36</v>
      </c>
      <c r="N15" s="31"/>
      <c r="O15" s="29" t="s">
        <v>98</v>
      </c>
      <c r="P15" s="29" t="s">
        <v>36</v>
      </c>
      <c r="Q15" s="29" t="s">
        <v>36</v>
      </c>
      <c r="R15" s="29" t="s">
        <v>36</v>
      </c>
      <c r="S15" s="29" t="s">
        <v>36</v>
      </c>
      <c r="T15" s="29" t="s">
        <v>98</v>
      </c>
      <c r="U15" s="29" t="s">
        <v>166</v>
      </c>
      <c r="V15" s="29" t="s">
        <v>161</v>
      </c>
      <c r="W15" s="29" t="s">
        <v>167</v>
      </c>
      <c r="X15" s="29" t="s">
        <v>126</v>
      </c>
    </row>
    <row r="16" spans="1:24" s="38" customFormat="1" ht="72" x14ac:dyDescent="0.3">
      <c r="A16" s="156"/>
      <c r="B16" s="157"/>
      <c r="C16" s="152"/>
      <c r="D16" s="147"/>
      <c r="E16" s="152"/>
      <c r="F16" s="31" t="s">
        <v>168</v>
      </c>
      <c r="G16" s="152"/>
      <c r="H16" s="31" t="s">
        <v>169</v>
      </c>
      <c r="I16" s="152"/>
      <c r="J16" s="54" t="s">
        <v>170</v>
      </c>
      <c r="K16" s="31"/>
      <c r="L16" s="29" t="s">
        <v>36</v>
      </c>
      <c r="M16" s="29" t="s">
        <v>36</v>
      </c>
      <c r="N16" s="31"/>
      <c r="O16" s="29" t="s">
        <v>98</v>
      </c>
      <c r="P16" s="29" t="s">
        <v>36</v>
      </c>
      <c r="Q16" s="29" t="s">
        <v>36</v>
      </c>
      <c r="R16" s="29" t="s">
        <v>36</v>
      </c>
      <c r="S16" s="31"/>
      <c r="T16" s="29" t="s">
        <v>98</v>
      </c>
      <c r="U16" s="29" t="s">
        <v>166</v>
      </c>
      <c r="V16" s="29" t="s">
        <v>161</v>
      </c>
      <c r="W16" s="29" t="s">
        <v>162</v>
      </c>
      <c r="X16" s="31"/>
    </row>
    <row r="17" spans="1:24" s="38" customFormat="1" ht="108" x14ac:dyDescent="0.3">
      <c r="A17" s="156"/>
      <c r="B17" s="157"/>
      <c r="C17" s="152"/>
      <c r="D17" s="147"/>
      <c r="E17" s="152"/>
      <c r="F17" s="31" t="s">
        <v>155</v>
      </c>
      <c r="G17" s="152"/>
      <c r="H17" s="31" t="s">
        <v>171</v>
      </c>
      <c r="I17" s="152"/>
      <c r="J17" s="54" t="s">
        <v>172</v>
      </c>
      <c r="K17" s="31"/>
      <c r="L17" s="29" t="s">
        <v>36</v>
      </c>
      <c r="M17" s="29" t="s">
        <v>36</v>
      </c>
      <c r="N17" s="31"/>
      <c r="O17" s="32">
        <v>1000</v>
      </c>
      <c r="P17" s="29" t="s">
        <v>36</v>
      </c>
      <c r="Q17" s="29" t="s">
        <v>36</v>
      </c>
      <c r="R17" s="29" t="s">
        <v>36</v>
      </c>
      <c r="S17" s="29" t="s">
        <v>36</v>
      </c>
      <c r="T17" s="32">
        <v>1000</v>
      </c>
      <c r="U17" s="29" t="s">
        <v>173</v>
      </c>
      <c r="V17" s="29" t="s">
        <v>252</v>
      </c>
      <c r="W17" s="31" t="s">
        <v>174</v>
      </c>
      <c r="X17" s="31" t="s">
        <v>175</v>
      </c>
    </row>
    <row r="18" spans="1:24" s="38" customFormat="1" ht="89.25" customHeight="1" x14ac:dyDescent="0.3">
      <c r="A18" s="43"/>
      <c r="B18" s="51"/>
      <c r="C18" s="43"/>
      <c r="D18" s="52"/>
      <c r="E18" s="47"/>
      <c r="F18" s="31" t="s">
        <v>155</v>
      </c>
      <c r="G18" s="43"/>
      <c r="H18" s="31" t="s">
        <v>176</v>
      </c>
      <c r="I18" s="47"/>
      <c r="J18" s="54" t="s">
        <v>177</v>
      </c>
      <c r="K18" s="31"/>
      <c r="L18" s="31"/>
      <c r="M18" s="29" t="s">
        <v>36</v>
      </c>
      <c r="N18" s="31"/>
      <c r="O18" s="29" t="s">
        <v>98</v>
      </c>
      <c r="P18" s="31"/>
      <c r="Q18" s="31"/>
      <c r="R18" s="29" t="s">
        <v>36</v>
      </c>
      <c r="S18" s="31"/>
      <c r="T18" s="29" t="s">
        <v>98</v>
      </c>
      <c r="U18" s="29" t="s">
        <v>178</v>
      </c>
      <c r="V18" s="29" t="s">
        <v>161</v>
      </c>
      <c r="W18" s="29" t="s">
        <v>179</v>
      </c>
      <c r="X18" s="29" t="s">
        <v>100</v>
      </c>
    </row>
    <row r="19" spans="1:24" s="38" customFormat="1" ht="97.5" customHeight="1" x14ac:dyDescent="0.3">
      <c r="A19" s="141" t="s">
        <v>180</v>
      </c>
      <c r="B19" s="153" t="s">
        <v>4</v>
      </c>
      <c r="C19" s="145" t="s">
        <v>181</v>
      </c>
      <c r="D19" s="39" t="s">
        <v>182</v>
      </c>
      <c r="E19" s="48" t="s">
        <v>183</v>
      </c>
      <c r="F19" s="40" t="s">
        <v>184</v>
      </c>
      <c r="G19" s="29" t="s">
        <v>185</v>
      </c>
      <c r="H19" s="53" t="s">
        <v>186</v>
      </c>
      <c r="I19" s="48" t="s">
        <v>187</v>
      </c>
      <c r="J19" s="56" t="s">
        <v>188</v>
      </c>
      <c r="K19" s="29" t="s">
        <v>36</v>
      </c>
      <c r="L19" s="29" t="s">
        <v>36</v>
      </c>
      <c r="M19" s="29" t="s">
        <v>36</v>
      </c>
      <c r="N19" s="29" t="s">
        <v>36</v>
      </c>
      <c r="O19" s="29" t="s">
        <v>98</v>
      </c>
      <c r="P19" s="29" t="s">
        <v>36</v>
      </c>
      <c r="Q19" s="29" t="s">
        <v>36</v>
      </c>
      <c r="R19" s="29" t="s">
        <v>36</v>
      </c>
      <c r="S19" s="29" t="s">
        <v>36</v>
      </c>
      <c r="T19" s="29" t="s">
        <v>98</v>
      </c>
      <c r="U19" s="29" t="s">
        <v>189</v>
      </c>
      <c r="V19" s="29" t="s">
        <v>190</v>
      </c>
      <c r="W19" s="29" t="s">
        <v>191</v>
      </c>
      <c r="X19" s="29" t="s">
        <v>192</v>
      </c>
    </row>
    <row r="20" spans="1:24" s="38" customFormat="1" ht="106.5" customHeight="1" x14ac:dyDescent="0.3">
      <c r="A20" s="142"/>
      <c r="B20" s="154"/>
      <c r="C20" s="155"/>
      <c r="D20" s="57" t="s">
        <v>193</v>
      </c>
      <c r="E20" s="48" t="s">
        <v>194</v>
      </c>
      <c r="F20" s="40" t="s">
        <v>195</v>
      </c>
      <c r="G20" s="29" t="s">
        <v>196</v>
      </c>
      <c r="H20" s="29" t="s">
        <v>197</v>
      </c>
      <c r="I20" s="44" t="s">
        <v>198</v>
      </c>
      <c r="J20" s="54" t="s">
        <v>199</v>
      </c>
      <c r="K20" s="29" t="s">
        <v>36</v>
      </c>
      <c r="L20" s="29" t="s">
        <v>36</v>
      </c>
      <c r="M20" s="29" t="s">
        <v>36</v>
      </c>
      <c r="N20" s="29" t="s">
        <v>36</v>
      </c>
      <c r="O20" s="32">
        <v>4000</v>
      </c>
      <c r="P20" s="29" t="s">
        <v>36</v>
      </c>
      <c r="Q20" s="29" t="s">
        <v>36</v>
      </c>
      <c r="R20" s="29" t="s">
        <v>36</v>
      </c>
      <c r="S20" s="29" t="s">
        <v>36</v>
      </c>
      <c r="T20" s="32">
        <v>4000</v>
      </c>
      <c r="U20" s="29" t="s">
        <v>200</v>
      </c>
      <c r="V20" s="29" t="s">
        <v>232</v>
      </c>
      <c r="W20" s="29" t="s">
        <v>201</v>
      </c>
      <c r="X20" s="29" t="s">
        <v>202</v>
      </c>
    </row>
    <row r="21" spans="1:24" s="38" customFormat="1" ht="223.5" customHeight="1" x14ac:dyDescent="0.3">
      <c r="A21" s="141" t="s">
        <v>203</v>
      </c>
      <c r="B21" s="143" t="s">
        <v>204</v>
      </c>
      <c r="C21" s="145" t="s">
        <v>205</v>
      </c>
      <c r="D21" s="147" t="s">
        <v>206</v>
      </c>
      <c r="E21" s="44" t="s">
        <v>207</v>
      </c>
      <c r="F21" s="31" t="s">
        <v>208</v>
      </c>
      <c r="G21" s="29" t="s">
        <v>209</v>
      </c>
      <c r="H21" s="31" t="s">
        <v>210</v>
      </c>
      <c r="I21" s="145" t="s">
        <v>211</v>
      </c>
      <c r="J21" s="55" t="s">
        <v>212</v>
      </c>
      <c r="K21" s="31"/>
      <c r="L21" s="29" t="s">
        <v>36</v>
      </c>
      <c r="M21" s="29" t="s">
        <v>36</v>
      </c>
      <c r="N21" s="29" t="s">
        <v>36</v>
      </c>
      <c r="O21" s="32">
        <v>5000</v>
      </c>
      <c r="P21" s="29" t="s">
        <v>36</v>
      </c>
      <c r="Q21" s="29" t="s">
        <v>36</v>
      </c>
      <c r="R21" s="29" t="s">
        <v>36</v>
      </c>
      <c r="S21" s="29" t="s">
        <v>36</v>
      </c>
      <c r="T21" s="32">
        <v>5000</v>
      </c>
      <c r="U21" s="29" t="s">
        <v>200</v>
      </c>
      <c r="V21" s="29" t="s">
        <v>190</v>
      </c>
      <c r="W21" s="29" t="s">
        <v>213</v>
      </c>
      <c r="X21" s="29" t="s">
        <v>214</v>
      </c>
    </row>
    <row r="22" spans="1:24" s="38" customFormat="1" ht="86.25" customHeight="1" x14ac:dyDescent="0.3">
      <c r="A22" s="142"/>
      <c r="B22" s="144"/>
      <c r="C22" s="146"/>
      <c r="D22" s="148"/>
      <c r="E22" s="29" t="s">
        <v>215</v>
      </c>
      <c r="F22" s="31" t="s">
        <v>208</v>
      </c>
      <c r="G22" s="29" t="s">
        <v>209</v>
      </c>
      <c r="H22" s="31" t="s">
        <v>216</v>
      </c>
      <c r="I22" s="146"/>
      <c r="J22" s="54" t="s">
        <v>217</v>
      </c>
      <c r="K22" s="31"/>
      <c r="L22" s="29" t="s">
        <v>36</v>
      </c>
      <c r="M22" s="29" t="s">
        <v>36</v>
      </c>
      <c r="N22" s="29" t="s">
        <v>36</v>
      </c>
      <c r="O22" s="32">
        <v>30000</v>
      </c>
      <c r="P22" s="29" t="s">
        <v>36</v>
      </c>
      <c r="Q22" s="29" t="s">
        <v>36</v>
      </c>
      <c r="R22" s="29" t="s">
        <v>36</v>
      </c>
      <c r="S22" s="29" t="s">
        <v>36</v>
      </c>
      <c r="T22" s="32">
        <v>30000</v>
      </c>
      <c r="U22" s="29" t="s">
        <v>218</v>
      </c>
      <c r="V22" s="29" t="s">
        <v>190</v>
      </c>
      <c r="W22" s="29" t="s">
        <v>219</v>
      </c>
      <c r="X22" s="29" t="s">
        <v>220</v>
      </c>
    </row>
    <row r="23" spans="1:24" s="38" customFormat="1" ht="89.25" customHeight="1" x14ac:dyDescent="0.3">
      <c r="A23" s="141" t="s">
        <v>221</v>
      </c>
      <c r="B23" s="149" t="s">
        <v>222</v>
      </c>
      <c r="C23" s="145" t="s">
        <v>223</v>
      </c>
      <c r="D23" s="151" t="s">
        <v>224</v>
      </c>
      <c r="E23" s="29" t="s">
        <v>225</v>
      </c>
      <c r="F23" s="31" t="s">
        <v>226</v>
      </c>
      <c r="G23" s="31" t="s">
        <v>227</v>
      </c>
      <c r="H23" s="29" t="s">
        <v>228</v>
      </c>
      <c r="I23" s="145" t="s">
        <v>229</v>
      </c>
      <c r="J23" s="54" t="s">
        <v>230</v>
      </c>
      <c r="K23" s="31"/>
      <c r="L23" s="31"/>
      <c r="M23" s="29" t="s">
        <v>36</v>
      </c>
      <c r="N23" s="31"/>
      <c r="O23" s="32">
        <v>8400</v>
      </c>
      <c r="P23" s="29" t="s">
        <v>36</v>
      </c>
      <c r="Q23" s="29" t="s">
        <v>36</v>
      </c>
      <c r="R23" s="29" t="s">
        <v>36</v>
      </c>
      <c r="S23" s="29" t="s">
        <v>36</v>
      </c>
      <c r="T23" s="32">
        <v>8400</v>
      </c>
      <c r="U23" s="29" t="s">
        <v>231</v>
      </c>
      <c r="V23" s="29" t="s">
        <v>232</v>
      </c>
      <c r="W23" s="29" t="s">
        <v>233</v>
      </c>
      <c r="X23" s="29" t="s">
        <v>234</v>
      </c>
    </row>
    <row r="24" spans="1:24" s="38" customFormat="1" ht="88.5" customHeight="1" x14ac:dyDescent="0.3">
      <c r="A24" s="142"/>
      <c r="B24" s="150"/>
      <c r="C24" s="146"/>
      <c r="D24" s="148"/>
      <c r="E24" s="29" t="s">
        <v>5</v>
      </c>
      <c r="F24" s="31" t="s">
        <v>235</v>
      </c>
      <c r="G24" s="31" t="s">
        <v>236</v>
      </c>
      <c r="H24" s="29" t="s">
        <v>237</v>
      </c>
      <c r="I24" s="146"/>
      <c r="J24" s="54" t="s">
        <v>238</v>
      </c>
      <c r="K24" s="31"/>
      <c r="L24" s="31"/>
      <c r="M24" s="29" t="s">
        <v>36</v>
      </c>
      <c r="N24" s="31"/>
      <c r="O24" s="32">
        <v>88000</v>
      </c>
      <c r="P24" s="29" t="s">
        <v>36</v>
      </c>
      <c r="Q24" s="29" t="s">
        <v>36</v>
      </c>
      <c r="R24" s="29" t="s">
        <v>36</v>
      </c>
      <c r="S24" s="29" t="s">
        <v>36</v>
      </c>
      <c r="T24" s="32">
        <v>88000</v>
      </c>
      <c r="U24" s="29" t="s">
        <v>239</v>
      </c>
      <c r="V24" s="29" t="s">
        <v>232</v>
      </c>
      <c r="W24" s="29" t="s">
        <v>219</v>
      </c>
      <c r="X24" s="29" t="s">
        <v>220</v>
      </c>
    </row>
  </sheetData>
  <mergeCells count="51">
    <mergeCell ref="V3:V4"/>
    <mergeCell ref="W3:W4"/>
    <mergeCell ref="X3:X4"/>
    <mergeCell ref="A1:X1"/>
    <mergeCell ref="A2:X2"/>
    <mergeCell ref="A3:A4"/>
    <mergeCell ref="B3:B4"/>
    <mergeCell ref="C3:C4"/>
    <mergeCell ref="D3:D4"/>
    <mergeCell ref="E3:G3"/>
    <mergeCell ref="I3:I4"/>
    <mergeCell ref="K3:N3"/>
    <mergeCell ref="O3:O4"/>
    <mergeCell ref="J3:J4"/>
    <mergeCell ref="A8:A9"/>
    <mergeCell ref="B8:B9"/>
    <mergeCell ref="P3:S3"/>
    <mergeCell ref="T3:T4"/>
    <mergeCell ref="U3:U4"/>
    <mergeCell ref="A5:A7"/>
    <mergeCell ref="B5:B7"/>
    <mergeCell ref="C5:C7"/>
    <mergeCell ref="D5:D7"/>
    <mergeCell ref="I5:I7"/>
    <mergeCell ref="A19:A20"/>
    <mergeCell ref="B19:B20"/>
    <mergeCell ref="C19:C20"/>
    <mergeCell ref="A11:A17"/>
    <mergeCell ref="B11:B17"/>
    <mergeCell ref="C11:C17"/>
    <mergeCell ref="U12:U13"/>
    <mergeCell ref="D14:D17"/>
    <mergeCell ref="E14:E17"/>
    <mergeCell ref="G14:G17"/>
    <mergeCell ref="I14:I17"/>
    <mergeCell ref="D11:D13"/>
    <mergeCell ref="I11:I13"/>
    <mergeCell ref="E12:E13"/>
    <mergeCell ref="F12:F13"/>
    <mergeCell ref="G12:G13"/>
    <mergeCell ref="H12:H13"/>
    <mergeCell ref="A23:A24"/>
    <mergeCell ref="B23:B24"/>
    <mergeCell ref="C23:C24"/>
    <mergeCell ref="D23:D24"/>
    <mergeCell ref="I23:I24"/>
    <mergeCell ref="A21:A22"/>
    <mergeCell ref="B21:B22"/>
    <mergeCell ref="C21:C22"/>
    <mergeCell ref="D21:D22"/>
    <mergeCell ref="I21:I22"/>
  </mergeCells>
  <pageMargins left="1" right="1" top="1" bottom="1" header="0.5" footer="0.5"/>
  <pageSetup paperSize="8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8"/>
  <sheetViews>
    <sheetView topLeftCell="A16" zoomScale="77" zoomScaleNormal="77" workbookViewId="0">
      <selection activeCell="E37" sqref="E37"/>
    </sheetView>
  </sheetViews>
  <sheetFormatPr baseColWidth="10" defaultColWidth="9.109375" defaultRowHeight="14.4" x14ac:dyDescent="0.3"/>
  <cols>
    <col min="1" max="1" width="54.44140625" customWidth="1"/>
    <col min="2" max="2" width="21.6640625" customWidth="1"/>
    <col min="3" max="3" width="36.88671875" customWidth="1"/>
    <col min="4" max="4" width="15" customWidth="1"/>
    <col min="5" max="5" width="18.88671875" customWidth="1"/>
    <col min="6" max="6" width="36.44140625" customWidth="1"/>
  </cols>
  <sheetData>
    <row r="1" spans="1:6" ht="21" x14ac:dyDescent="0.4">
      <c r="A1" s="182" t="s">
        <v>64</v>
      </c>
      <c r="B1" s="182"/>
      <c r="C1" s="182"/>
    </row>
    <row r="2" spans="1:6" ht="21" x14ac:dyDescent="0.4">
      <c r="A2" s="10"/>
      <c r="B2" s="10"/>
      <c r="C2" s="10"/>
    </row>
    <row r="3" spans="1:6" x14ac:dyDescent="0.3">
      <c r="A3" s="181" t="s">
        <v>6</v>
      </c>
      <c r="B3" s="181"/>
      <c r="C3" s="181"/>
    </row>
    <row r="4" spans="1:6" ht="27.6" x14ac:dyDescent="0.3">
      <c r="A4" s="25" t="s">
        <v>7</v>
      </c>
      <c r="B4" s="25" t="s">
        <v>8</v>
      </c>
      <c r="C4" s="25" t="s">
        <v>9</v>
      </c>
    </row>
    <row r="5" spans="1:6" ht="48" customHeight="1" x14ac:dyDescent="0.3">
      <c r="A5" s="33" t="s">
        <v>37</v>
      </c>
      <c r="B5" s="1" t="s">
        <v>18</v>
      </c>
      <c r="C5" s="17">
        <v>70000</v>
      </c>
    </row>
    <row r="6" spans="1:6" ht="28.5" customHeight="1" x14ac:dyDescent="0.3">
      <c r="A6" s="34" t="s">
        <v>53</v>
      </c>
      <c r="B6" s="2" t="s">
        <v>38</v>
      </c>
      <c r="C6" s="4">
        <v>7000</v>
      </c>
    </row>
    <row r="7" spans="1:6" ht="15" customHeight="1" x14ac:dyDescent="0.3">
      <c r="A7" s="5"/>
      <c r="B7" s="6"/>
      <c r="C7" s="7"/>
    </row>
    <row r="8" spans="1:6" ht="15" customHeight="1" x14ac:dyDescent="0.3">
      <c r="A8" s="5"/>
      <c r="B8" s="6"/>
      <c r="C8" s="7"/>
    </row>
    <row r="9" spans="1:6" ht="15" thickBot="1" x14ac:dyDescent="0.35"/>
    <row r="10" spans="1:6" x14ac:dyDescent="0.3">
      <c r="A10" s="178" t="s">
        <v>10</v>
      </c>
      <c r="B10" s="179"/>
      <c r="C10" s="180"/>
    </row>
    <row r="11" spans="1:6" ht="27.6" x14ac:dyDescent="0.3">
      <c r="A11" s="26" t="s">
        <v>7</v>
      </c>
      <c r="B11" s="27" t="s">
        <v>8</v>
      </c>
      <c r="C11" s="28" t="s">
        <v>9</v>
      </c>
    </row>
    <row r="12" spans="1:6" ht="63.75" customHeight="1" x14ac:dyDescent="0.3">
      <c r="A12" s="1" t="s">
        <v>244</v>
      </c>
      <c r="B12" s="1" t="s">
        <v>11</v>
      </c>
      <c r="C12" s="9">
        <v>30000</v>
      </c>
    </row>
    <row r="15" spans="1:6" x14ac:dyDescent="0.3">
      <c r="A15" s="181" t="s">
        <v>12</v>
      </c>
      <c r="B15" s="181"/>
      <c r="C15" s="181"/>
      <c r="D15" s="181"/>
      <c r="E15" s="181"/>
      <c r="F15" s="181"/>
    </row>
    <row r="16" spans="1:6" ht="27.6" x14ac:dyDescent="0.3">
      <c r="A16" s="25" t="s">
        <v>7</v>
      </c>
      <c r="B16" s="25" t="s">
        <v>8</v>
      </c>
      <c r="C16" s="25" t="s">
        <v>14</v>
      </c>
      <c r="D16" s="25" t="s">
        <v>13</v>
      </c>
      <c r="E16" s="25" t="s">
        <v>16</v>
      </c>
      <c r="F16" s="25" t="s">
        <v>29</v>
      </c>
    </row>
    <row r="17" spans="1:6" ht="26.4" x14ac:dyDescent="0.3">
      <c r="A17" s="59" t="s">
        <v>39</v>
      </c>
      <c r="B17" s="18" t="s">
        <v>40</v>
      </c>
      <c r="C17" s="11" t="s">
        <v>42</v>
      </c>
      <c r="D17" s="11" t="str">
        <f t="shared" ref="D17:D39" si="0">+C17</f>
        <v xml:space="preserve">convenio </v>
      </c>
      <c r="E17" s="11" t="s">
        <v>19</v>
      </c>
      <c r="F17" s="3"/>
    </row>
    <row r="18" spans="1:6" ht="40.5" customHeight="1" x14ac:dyDescent="0.3">
      <c r="A18" s="59" t="s">
        <v>41</v>
      </c>
      <c r="B18" s="18" t="s">
        <v>40</v>
      </c>
      <c r="C18" s="11" t="s">
        <v>42</v>
      </c>
      <c r="D18" s="11" t="str">
        <f t="shared" si="0"/>
        <v xml:space="preserve">convenio </v>
      </c>
      <c r="E18" s="11" t="s">
        <v>20</v>
      </c>
      <c r="F18" s="3"/>
    </row>
    <row r="19" spans="1:6" ht="71.25" customHeight="1" x14ac:dyDescent="0.3">
      <c r="A19" s="60" t="s">
        <v>43</v>
      </c>
      <c r="B19" s="11" t="s">
        <v>18</v>
      </c>
      <c r="C19" s="19">
        <v>9094.77</v>
      </c>
      <c r="D19" s="11">
        <f t="shared" si="0"/>
        <v>9094.77</v>
      </c>
      <c r="E19" s="11" t="s">
        <v>21</v>
      </c>
      <c r="F19" s="3"/>
    </row>
    <row r="20" spans="1:6" ht="15" x14ac:dyDescent="0.3">
      <c r="A20" s="60" t="s">
        <v>44</v>
      </c>
      <c r="B20" s="11" t="s">
        <v>18</v>
      </c>
      <c r="C20" s="19">
        <v>5400</v>
      </c>
      <c r="D20" s="11">
        <f t="shared" si="0"/>
        <v>5400</v>
      </c>
      <c r="E20" s="11" t="s">
        <v>19</v>
      </c>
      <c r="F20" s="3"/>
    </row>
    <row r="21" spans="1:6" ht="15" x14ac:dyDescent="0.3">
      <c r="A21" s="60" t="s">
        <v>45</v>
      </c>
      <c r="B21" s="11" t="s">
        <v>18</v>
      </c>
      <c r="C21" s="19">
        <v>4100</v>
      </c>
      <c r="D21" s="11">
        <f t="shared" si="0"/>
        <v>4100</v>
      </c>
      <c r="E21" s="11" t="s">
        <v>20</v>
      </c>
      <c r="F21" s="11"/>
    </row>
    <row r="22" spans="1:6" ht="22.8" x14ac:dyDescent="0.3">
      <c r="A22" s="61" t="s">
        <v>17</v>
      </c>
      <c r="B22" s="11" t="s">
        <v>18</v>
      </c>
      <c r="C22" s="19">
        <v>1000</v>
      </c>
      <c r="D22" s="11">
        <f t="shared" si="0"/>
        <v>1000</v>
      </c>
      <c r="E22" s="11" t="s">
        <v>22</v>
      </c>
      <c r="F22" s="3"/>
    </row>
    <row r="23" spans="1:6" ht="90.75" customHeight="1" x14ac:dyDescent="0.3">
      <c r="A23" s="58" t="s">
        <v>46</v>
      </c>
      <c r="B23" s="11" t="s">
        <v>18</v>
      </c>
      <c r="C23" s="11" t="s">
        <v>47</v>
      </c>
      <c r="D23" s="11" t="str">
        <f t="shared" si="0"/>
        <v xml:space="preserve">gestion </v>
      </c>
      <c r="E23" s="11" t="s">
        <v>20</v>
      </c>
      <c r="F23" s="3"/>
    </row>
    <row r="24" spans="1:6" ht="22.8" x14ac:dyDescent="0.3">
      <c r="A24" s="58" t="s">
        <v>48</v>
      </c>
      <c r="B24" s="11" t="s">
        <v>18</v>
      </c>
      <c r="C24" s="11">
        <v>8000</v>
      </c>
      <c r="D24" s="11">
        <f t="shared" si="0"/>
        <v>8000</v>
      </c>
      <c r="E24" s="11" t="s">
        <v>20</v>
      </c>
      <c r="F24" s="3"/>
    </row>
    <row r="25" spans="1:6" ht="45" customHeight="1" x14ac:dyDescent="0.3">
      <c r="A25" s="58" t="s">
        <v>49</v>
      </c>
      <c r="B25" s="11" t="s">
        <v>18</v>
      </c>
      <c r="C25" s="11">
        <v>500</v>
      </c>
      <c r="D25" s="11">
        <f t="shared" si="0"/>
        <v>500</v>
      </c>
      <c r="E25" s="11" t="s">
        <v>20</v>
      </c>
      <c r="F25" s="3"/>
    </row>
    <row r="26" spans="1:6" ht="45" customHeight="1" x14ac:dyDescent="0.3">
      <c r="A26" s="58" t="s">
        <v>52</v>
      </c>
      <c r="B26" s="11" t="s">
        <v>18</v>
      </c>
      <c r="C26" s="11" t="s">
        <v>47</v>
      </c>
      <c r="D26" s="11" t="str">
        <f t="shared" si="0"/>
        <v xml:space="preserve">gestion </v>
      </c>
      <c r="E26" s="11" t="s">
        <v>23</v>
      </c>
      <c r="F26" s="11"/>
    </row>
    <row r="27" spans="1:6" ht="22.8" x14ac:dyDescent="0.3">
      <c r="A27" s="58" t="s">
        <v>50</v>
      </c>
      <c r="B27" s="11" t="s">
        <v>18</v>
      </c>
      <c r="C27" s="11">
        <v>5000</v>
      </c>
      <c r="D27" s="11">
        <f t="shared" si="0"/>
        <v>5000</v>
      </c>
      <c r="E27" s="11" t="s">
        <v>20</v>
      </c>
      <c r="F27" s="3"/>
    </row>
    <row r="28" spans="1:6" ht="26.25" customHeight="1" x14ac:dyDescent="0.3">
      <c r="A28" s="63" t="s">
        <v>51</v>
      </c>
      <c r="B28" s="11" t="s">
        <v>18</v>
      </c>
      <c r="C28" s="11" t="s">
        <v>47</v>
      </c>
      <c r="D28" s="11" t="str">
        <f t="shared" si="0"/>
        <v xml:space="preserve">gestion </v>
      </c>
      <c r="E28" s="11" t="s">
        <v>23</v>
      </c>
      <c r="F28" s="11"/>
    </row>
    <row r="29" spans="1:6" ht="15" x14ac:dyDescent="0.3">
      <c r="A29" s="64" t="s">
        <v>54</v>
      </c>
      <c r="B29" s="11" t="s">
        <v>18</v>
      </c>
      <c r="C29" s="19">
        <v>10000</v>
      </c>
      <c r="D29" s="11">
        <f t="shared" si="0"/>
        <v>10000</v>
      </c>
      <c r="E29" s="11" t="s">
        <v>20</v>
      </c>
      <c r="F29" s="3"/>
    </row>
    <row r="30" spans="1:6" ht="22.8" x14ac:dyDescent="0.3">
      <c r="A30" s="64" t="s">
        <v>55</v>
      </c>
      <c r="B30" s="11" t="s">
        <v>18</v>
      </c>
      <c r="C30" s="11">
        <v>4800</v>
      </c>
      <c r="D30" s="11">
        <f t="shared" si="0"/>
        <v>4800</v>
      </c>
      <c r="E30" s="11" t="s">
        <v>24</v>
      </c>
      <c r="F30" s="3"/>
    </row>
    <row r="31" spans="1:6" ht="15.6" x14ac:dyDescent="0.3">
      <c r="A31" s="64" t="s">
        <v>56</v>
      </c>
      <c r="B31" s="20" t="s">
        <v>58</v>
      </c>
      <c r="C31" s="11" t="s">
        <v>47</v>
      </c>
      <c r="D31" s="11" t="str">
        <f t="shared" si="0"/>
        <v xml:space="preserve">gestion </v>
      </c>
      <c r="E31" s="11" t="s">
        <v>23</v>
      </c>
      <c r="F31" s="3"/>
    </row>
    <row r="32" spans="1:6" ht="22.8" x14ac:dyDescent="0.3">
      <c r="A32" s="64" t="s">
        <v>57</v>
      </c>
      <c r="B32" s="11" t="s">
        <v>18</v>
      </c>
      <c r="C32" s="11">
        <v>5000</v>
      </c>
      <c r="D32" s="11">
        <f t="shared" si="0"/>
        <v>5000</v>
      </c>
      <c r="E32" s="11" t="s">
        <v>24</v>
      </c>
      <c r="F32" s="3"/>
    </row>
    <row r="33" spans="1:6" ht="15.6" x14ac:dyDescent="0.3">
      <c r="A33" s="63" t="s">
        <v>253</v>
      </c>
      <c r="B33" s="20" t="s">
        <v>58</v>
      </c>
      <c r="C33" s="11">
        <v>5402.92</v>
      </c>
      <c r="D33" s="11">
        <f t="shared" si="0"/>
        <v>5402.92</v>
      </c>
      <c r="E33" s="11"/>
      <c r="F33" s="3"/>
    </row>
    <row r="34" spans="1:6" ht="26.4" x14ac:dyDescent="0.3">
      <c r="A34" s="63" t="s">
        <v>59</v>
      </c>
      <c r="B34" s="18" t="s">
        <v>40</v>
      </c>
      <c r="C34" s="11">
        <v>2000</v>
      </c>
      <c r="D34" s="11">
        <f t="shared" si="0"/>
        <v>2000</v>
      </c>
      <c r="E34" s="11" t="s">
        <v>25</v>
      </c>
      <c r="F34" s="3"/>
    </row>
    <row r="35" spans="1:6" ht="26.4" x14ac:dyDescent="0.3">
      <c r="A35" s="63" t="s">
        <v>60</v>
      </c>
      <c r="B35" s="18" t="s">
        <v>40</v>
      </c>
      <c r="C35" s="11">
        <v>3000</v>
      </c>
      <c r="D35" s="11">
        <f t="shared" si="0"/>
        <v>3000</v>
      </c>
      <c r="E35" s="11" t="s">
        <v>25</v>
      </c>
      <c r="F35" s="3"/>
    </row>
    <row r="36" spans="1:6" ht="26.4" x14ac:dyDescent="0.3">
      <c r="A36" s="62" t="s">
        <v>255</v>
      </c>
      <c r="B36" s="18" t="s">
        <v>40</v>
      </c>
      <c r="C36" s="11">
        <v>6000</v>
      </c>
      <c r="D36" s="11">
        <f t="shared" si="0"/>
        <v>6000</v>
      </c>
      <c r="E36" s="11" t="s">
        <v>25</v>
      </c>
      <c r="F36" s="3"/>
    </row>
    <row r="37" spans="1:6" ht="22.8" x14ac:dyDescent="0.3">
      <c r="A37" s="62" t="s">
        <v>61</v>
      </c>
      <c r="B37" s="11" t="s">
        <v>18</v>
      </c>
      <c r="C37" s="11">
        <v>8400</v>
      </c>
      <c r="D37" s="11">
        <f t="shared" si="0"/>
        <v>8400</v>
      </c>
      <c r="E37" s="11" t="s">
        <v>25</v>
      </c>
      <c r="F37" s="3"/>
    </row>
    <row r="38" spans="1:6" x14ac:dyDescent="0.3">
      <c r="A38" s="62" t="s">
        <v>62</v>
      </c>
      <c r="B38" s="11" t="s">
        <v>18</v>
      </c>
      <c r="C38" s="11">
        <v>30000</v>
      </c>
      <c r="D38" s="11">
        <f t="shared" si="0"/>
        <v>30000</v>
      </c>
      <c r="E38" s="11"/>
      <c r="F38" s="3"/>
    </row>
    <row r="39" spans="1:6" x14ac:dyDescent="0.3">
      <c r="A39" s="62" t="s">
        <v>63</v>
      </c>
      <c r="B39" s="11" t="s">
        <v>18</v>
      </c>
      <c r="C39" s="11">
        <v>6000</v>
      </c>
      <c r="D39" s="11">
        <f t="shared" si="0"/>
        <v>6000</v>
      </c>
      <c r="E39" s="11" t="s">
        <v>25</v>
      </c>
      <c r="F39" s="3"/>
    </row>
    <row r="40" spans="1:6" ht="15.6" x14ac:dyDescent="0.3">
      <c r="A40" s="8" t="s">
        <v>15</v>
      </c>
      <c r="B40" s="15"/>
      <c r="C40" s="24">
        <f>SUM(C17:C39)</f>
        <v>113697.69</v>
      </c>
      <c r="D40" s="24">
        <f>SUM(D17:D39)</f>
        <v>113697.69</v>
      </c>
      <c r="E40" s="15"/>
      <c r="F40" s="3"/>
    </row>
    <row r="41" spans="1:6" ht="15.6" x14ac:dyDescent="0.3">
      <c r="A41" s="13"/>
      <c r="C41" s="14"/>
      <c r="D41" s="14"/>
    </row>
    <row r="42" spans="1:6" ht="15.6" x14ac:dyDescent="0.3">
      <c r="A42" s="13"/>
      <c r="C42" s="14"/>
      <c r="D42" s="14"/>
    </row>
    <row r="44" spans="1:6" ht="18" x14ac:dyDescent="0.35">
      <c r="A44" s="41" t="s">
        <v>246</v>
      </c>
      <c r="B44" s="12">
        <v>185947.69</v>
      </c>
    </row>
    <row r="45" spans="1:6" ht="18" x14ac:dyDescent="0.35">
      <c r="A45" s="16" t="s">
        <v>26</v>
      </c>
      <c r="B45" s="12">
        <f>425*170</f>
        <v>72250</v>
      </c>
      <c r="C45" t="s">
        <v>245</v>
      </c>
    </row>
    <row r="46" spans="1:6" ht="18" x14ac:dyDescent="0.35">
      <c r="A46" s="21" t="s">
        <v>28</v>
      </c>
      <c r="B46" s="22">
        <f>B44*10%</f>
        <v>18594.769</v>
      </c>
    </row>
    <row r="47" spans="1:6" ht="18" x14ac:dyDescent="0.35">
      <c r="A47" s="21" t="s">
        <v>27</v>
      </c>
      <c r="B47" s="22">
        <f>B44-B45-B46</f>
        <v>95102.921000000002</v>
      </c>
      <c r="D47" s="23">
        <f>B46+B47</f>
        <v>113697.69</v>
      </c>
    </row>
    <row r="48" spans="1:6" ht="18" x14ac:dyDescent="0.35">
      <c r="A48" s="16" t="s">
        <v>30</v>
      </c>
      <c r="B48" s="12">
        <v>5000</v>
      </c>
    </row>
  </sheetData>
  <mergeCells count="4">
    <mergeCell ref="A10:C10"/>
    <mergeCell ref="A3:C3"/>
    <mergeCell ref="A1:C1"/>
    <mergeCell ref="A15:F15"/>
  </mergeCells>
  <pageMargins left="0.7" right="0.7" top="0.75" bottom="0.75" header="0.3" footer="0.3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W48"/>
  <sheetViews>
    <sheetView tabSelected="1" topLeftCell="A12" zoomScale="55" zoomScaleNormal="55" workbookViewId="0">
      <selection activeCell="G17" sqref="G17:R18"/>
    </sheetView>
  </sheetViews>
  <sheetFormatPr baseColWidth="10" defaultRowHeight="14.4" x14ac:dyDescent="0.3"/>
  <cols>
    <col min="2" max="2" width="29" customWidth="1"/>
    <col min="3" max="3" width="22.109375" customWidth="1"/>
    <col min="4" max="4" width="30.88671875" customWidth="1"/>
    <col min="6" max="6" width="28.44140625" customWidth="1"/>
    <col min="7" max="7" width="35.6640625" customWidth="1"/>
    <col min="8" max="11" width="9.33203125" customWidth="1"/>
    <col min="12" max="12" width="26.5546875" customWidth="1"/>
    <col min="13" max="13" width="4" customWidth="1"/>
    <col min="14" max="14" width="5.5546875" customWidth="1"/>
    <col min="15" max="15" width="12.33203125" customWidth="1"/>
    <col min="16" max="16" width="5.109375" customWidth="1"/>
    <col min="17" max="17" width="18" style="7" customWidth="1"/>
    <col min="18" max="18" width="23.5546875" customWidth="1"/>
    <col min="19" max="19" width="18.109375" style="87" customWidth="1"/>
    <col min="20" max="20" width="20" style="87" customWidth="1"/>
  </cols>
  <sheetData>
    <row r="1" spans="2:21" ht="28.5" customHeight="1" x14ac:dyDescent="0.3">
      <c r="B1" s="202" t="s">
        <v>304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70"/>
    </row>
    <row r="2" spans="2:21" ht="20.25" customHeight="1" x14ac:dyDescent="0.3">
      <c r="B2" s="203" t="s">
        <v>305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70"/>
    </row>
    <row r="3" spans="2:21" s="80" customFormat="1" ht="45.75" customHeight="1" x14ac:dyDescent="0.3">
      <c r="B3" s="204" t="s">
        <v>31</v>
      </c>
      <c r="C3" s="204" t="s">
        <v>0</v>
      </c>
      <c r="D3" s="204" t="s">
        <v>250</v>
      </c>
      <c r="E3" s="82"/>
      <c r="F3" s="204" t="s">
        <v>70</v>
      </c>
      <c r="G3" s="82" t="s">
        <v>71</v>
      </c>
      <c r="H3" s="204" t="s">
        <v>301</v>
      </c>
      <c r="I3" s="205"/>
      <c r="J3" s="205"/>
      <c r="K3" s="205"/>
      <c r="L3" s="204" t="s">
        <v>73</v>
      </c>
      <c r="M3" s="204" t="s">
        <v>302</v>
      </c>
      <c r="N3" s="205"/>
      <c r="O3" s="205"/>
      <c r="P3" s="205"/>
      <c r="Q3" s="204" t="s">
        <v>303</v>
      </c>
      <c r="R3" s="204" t="s">
        <v>76</v>
      </c>
      <c r="S3" s="204" t="s">
        <v>77</v>
      </c>
      <c r="T3" s="204" t="s">
        <v>79</v>
      </c>
    </row>
    <row r="4" spans="2:21" s="81" customFormat="1" ht="54" customHeight="1" x14ac:dyDescent="0.3">
      <c r="B4" s="204"/>
      <c r="C4" s="204"/>
      <c r="D4" s="205"/>
      <c r="E4" s="82" t="s">
        <v>2</v>
      </c>
      <c r="F4" s="204"/>
      <c r="G4" s="83"/>
      <c r="H4" s="82" t="s">
        <v>32</v>
      </c>
      <c r="I4" s="82" t="s">
        <v>33</v>
      </c>
      <c r="J4" s="82" t="s">
        <v>34</v>
      </c>
      <c r="K4" s="82" t="s">
        <v>35</v>
      </c>
      <c r="L4" s="204"/>
      <c r="M4" s="82" t="s">
        <v>32</v>
      </c>
      <c r="N4" s="82" t="s">
        <v>33</v>
      </c>
      <c r="O4" s="82" t="s">
        <v>34</v>
      </c>
      <c r="P4" s="82" t="s">
        <v>35</v>
      </c>
      <c r="Q4" s="204"/>
      <c r="R4" s="204"/>
      <c r="S4" s="204"/>
      <c r="T4" s="204"/>
    </row>
    <row r="5" spans="2:21" s="38" customFormat="1" ht="127.5" customHeight="1" x14ac:dyDescent="0.3">
      <c r="B5" s="206" t="s">
        <v>307</v>
      </c>
      <c r="C5" s="207" t="s">
        <v>3</v>
      </c>
      <c r="D5" s="186" t="s">
        <v>315</v>
      </c>
      <c r="E5" s="92">
        <v>2023</v>
      </c>
      <c r="F5" s="186" t="s">
        <v>306</v>
      </c>
      <c r="G5" s="92" t="s">
        <v>258</v>
      </c>
      <c r="H5" s="91"/>
      <c r="I5" s="92" t="s">
        <v>36</v>
      </c>
      <c r="J5" s="92" t="s">
        <v>36</v>
      </c>
      <c r="K5" s="92" t="s">
        <v>36</v>
      </c>
      <c r="L5" s="92" t="s">
        <v>243</v>
      </c>
      <c r="M5" s="91" t="s">
        <v>36</v>
      </c>
      <c r="N5" s="92" t="s">
        <v>36</v>
      </c>
      <c r="O5" s="92" t="s">
        <v>36</v>
      </c>
      <c r="P5" s="91" t="s">
        <v>36</v>
      </c>
      <c r="Q5" s="93" t="str">
        <f>L5</f>
        <v xml:space="preserve">GESTION </v>
      </c>
      <c r="R5" s="92" t="s">
        <v>260</v>
      </c>
      <c r="S5" s="92" t="s">
        <v>293</v>
      </c>
      <c r="T5" s="92" t="s">
        <v>335</v>
      </c>
      <c r="U5" s="71"/>
    </row>
    <row r="6" spans="2:21" s="38" customFormat="1" ht="84" customHeight="1" x14ac:dyDescent="0.3">
      <c r="B6" s="206"/>
      <c r="C6" s="207"/>
      <c r="D6" s="186"/>
      <c r="E6" s="92">
        <v>2023</v>
      </c>
      <c r="F6" s="186"/>
      <c r="G6" s="92" t="s">
        <v>259</v>
      </c>
      <c r="H6" s="92" t="s">
        <v>36</v>
      </c>
      <c r="I6" s="92" t="s">
        <v>36</v>
      </c>
      <c r="J6" s="92" t="s">
        <v>36</v>
      </c>
      <c r="K6" s="92" t="s">
        <v>36</v>
      </c>
      <c r="L6" s="94">
        <v>1500</v>
      </c>
      <c r="M6" s="91" t="s">
        <v>36</v>
      </c>
      <c r="N6" s="91" t="s">
        <v>36</v>
      </c>
      <c r="O6" s="92" t="s">
        <v>36</v>
      </c>
      <c r="P6" s="91" t="s">
        <v>36</v>
      </c>
      <c r="Q6" s="93">
        <f>L6</f>
        <v>1500</v>
      </c>
      <c r="R6" s="92" t="s">
        <v>261</v>
      </c>
      <c r="S6" s="92" t="s">
        <v>293</v>
      </c>
      <c r="T6" s="92" t="s">
        <v>126</v>
      </c>
      <c r="U6" s="71"/>
    </row>
    <row r="7" spans="2:21" s="38" customFormat="1" ht="75.75" customHeight="1" x14ac:dyDescent="0.3">
      <c r="B7" s="221" t="s">
        <v>309</v>
      </c>
      <c r="C7" s="208" t="s">
        <v>105</v>
      </c>
      <c r="D7" s="215" t="s">
        <v>316</v>
      </c>
      <c r="E7" s="95">
        <v>2023</v>
      </c>
      <c r="F7" s="215" t="s">
        <v>324</v>
      </c>
      <c r="G7" s="95" t="s">
        <v>279</v>
      </c>
      <c r="H7" s="95" t="s">
        <v>36</v>
      </c>
      <c r="I7" s="95" t="s">
        <v>36</v>
      </c>
      <c r="J7" s="95" t="s">
        <v>36</v>
      </c>
      <c r="K7" s="95" t="s">
        <v>36</v>
      </c>
      <c r="L7" s="209">
        <v>19854.599999999999</v>
      </c>
      <c r="M7" s="95" t="s">
        <v>36</v>
      </c>
      <c r="N7" s="95" t="s">
        <v>36</v>
      </c>
      <c r="O7" s="95" t="s">
        <v>36</v>
      </c>
      <c r="P7" s="95" t="s">
        <v>36</v>
      </c>
      <c r="Q7" s="212">
        <f>L7</f>
        <v>19854.599999999999</v>
      </c>
      <c r="R7" s="95" t="s">
        <v>283</v>
      </c>
      <c r="S7" s="95" t="s">
        <v>290</v>
      </c>
      <c r="T7" s="95" t="s">
        <v>92</v>
      </c>
      <c r="U7" s="71"/>
    </row>
    <row r="8" spans="2:21" s="38" customFormat="1" ht="74.25" customHeight="1" x14ac:dyDescent="0.3">
      <c r="B8" s="222"/>
      <c r="C8" s="208"/>
      <c r="D8" s="217"/>
      <c r="E8" s="95">
        <v>2023</v>
      </c>
      <c r="F8" s="216"/>
      <c r="G8" s="95" t="s">
        <v>280</v>
      </c>
      <c r="H8" s="95" t="s">
        <v>36</v>
      </c>
      <c r="I8" s="95" t="s">
        <v>36</v>
      </c>
      <c r="J8" s="95" t="s">
        <v>36</v>
      </c>
      <c r="K8" s="95" t="s">
        <v>36</v>
      </c>
      <c r="L8" s="210"/>
      <c r="M8" s="95" t="s">
        <v>36</v>
      </c>
      <c r="N8" s="95" t="s">
        <v>36</v>
      </c>
      <c r="O8" s="95" t="s">
        <v>36</v>
      </c>
      <c r="P8" s="95" t="s">
        <v>36</v>
      </c>
      <c r="Q8" s="213"/>
      <c r="R8" s="95" t="s">
        <v>268</v>
      </c>
      <c r="S8" s="95" t="s">
        <v>290</v>
      </c>
      <c r="T8" s="95" t="s">
        <v>92</v>
      </c>
      <c r="U8" s="71"/>
    </row>
    <row r="9" spans="2:21" s="36" customFormat="1" ht="147" customHeight="1" x14ac:dyDescent="0.3">
      <c r="B9" s="96" t="s">
        <v>308</v>
      </c>
      <c r="C9" s="208"/>
      <c r="D9" s="95" t="s">
        <v>317</v>
      </c>
      <c r="E9" s="95">
        <v>2023</v>
      </c>
      <c r="F9" s="216"/>
      <c r="G9" s="95" t="s">
        <v>281</v>
      </c>
      <c r="H9" s="95"/>
      <c r="I9" s="95" t="s">
        <v>36</v>
      </c>
      <c r="J9" s="95" t="s">
        <v>36</v>
      </c>
      <c r="K9" s="95" t="s">
        <v>36</v>
      </c>
      <c r="L9" s="211"/>
      <c r="M9" s="96" t="s">
        <v>36</v>
      </c>
      <c r="N9" s="96" t="s">
        <v>36</v>
      </c>
      <c r="O9" s="95" t="s">
        <v>36</v>
      </c>
      <c r="P9" s="95" t="s">
        <v>36</v>
      </c>
      <c r="Q9" s="214"/>
      <c r="R9" s="95" t="s">
        <v>270</v>
      </c>
      <c r="S9" s="95" t="s">
        <v>290</v>
      </c>
      <c r="T9" s="95" t="s">
        <v>126</v>
      </c>
      <c r="U9" s="72"/>
    </row>
    <row r="10" spans="2:21" s="36" customFormat="1" ht="222" customHeight="1" x14ac:dyDescent="0.3">
      <c r="B10" s="96" t="s">
        <v>312</v>
      </c>
      <c r="C10" s="208"/>
      <c r="D10" s="95" t="s">
        <v>318</v>
      </c>
      <c r="E10" s="95">
        <v>2023</v>
      </c>
      <c r="F10" s="217"/>
      <c r="G10" s="139" t="s">
        <v>282</v>
      </c>
      <c r="H10" s="95"/>
      <c r="I10" s="95" t="s">
        <v>36</v>
      </c>
      <c r="J10" s="95" t="s">
        <v>36</v>
      </c>
      <c r="K10" s="95" t="s">
        <v>36</v>
      </c>
      <c r="L10" s="140">
        <v>7200</v>
      </c>
      <c r="M10" s="96" t="s">
        <v>36</v>
      </c>
      <c r="N10" s="96" t="s">
        <v>36</v>
      </c>
      <c r="O10" s="95" t="s">
        <v>36</v>
      </c>
      <c r="P10" s="95" t="s">
        <v>36</v>
      </c>
      <c r="Q10" s="97">
        <f>L10</f>
        <v>7200</v>
      </c>
      <c r="R10" s="95" t="s">
        <v>268</v>
      </c>
      <c r="S10" s="95" t="s">
        <v>290</v>
      </c>
      <c r="T10" s="95" t="s">
        <v>126</v>
      </c>
      <c r="U10" s="72"/>
    </row>
    <row r="11" spans="2:21" s="36" customFormat="1" ht="78" customHeight="1" x14ac:dyDescent="0.3">
      <c r="B11" s="218" t="s">
        <v>313</v>
      </c>
      <c r="C11" s="220" t="s">
        <v>135</v>
      </c>
      <c r="D11" s="219" t="s">
        <v>319</v>
      </c>
      <c r="E11" s="99">
        <v>2023</v>
      </c>
      <c r="F11" s="219" t="s">
        <v>325</v>
      </c>
      <c r="G11" s="99" t="s">
        <v>262</v>
      </c>
      <c r="H11" s="98"/>
      <c r="I11" s="99" t="s">
        <v>36</v>
      </c>
      <c r="J11" s="99" t="s">
        <v>36</v>
      </c>
      <c r="K11" s="99" t="s">
        <v>36</v>
      </c>
      <c r="L11" s="100" t="s">
        <v>243</v>
      </c>
      <c r="M11" s="98" t="s">
        <v>36</v>
      </c>
      <c r="N11" s="99" t="s">
        <v>36</v>
      </c>
      <c r="O11" s="99" t="s">
        <v>36</v>
      </c>
      <c r="P11" s="99" t="s">
        <v>36</v>
      </c>
      <c r="Q11" s="100" t="str">
        <f t="shared" ref="Q11:Q14" si="0">L11</f>
        <v xml:space="preserve">GESTION </v>
      </c>
      <c r="R11" s="99" t="s">
        <v>267</v>
      </c>
      <c r="S11" s="99" t="s">
        <v>291</v>
      </c>
      <c r="T11" s="99" t="s">
        <v>126</v>
      </c>
      <c r="U11" s="72"/>
    </row>
    <row r="12" spans="2:21" s="36" customFormat="1" ht="138" customHeight="1" x14ac:dyDescent="0.3">
      <c r="B12" s="218"/>
      <c r="C12" s="220"/>
      <c r="D12" s="219"/>
      <c r="E12" s="99">
        <v>2023</v>
      </c>
      <c r="F12" s="219"/>
      <c r="G12" s="101" t="s">
        <v>263</v>
      </c>
      <c r="H12" s="98"/>
      <c r="I12" s="99" t="s">
        <v>36</v>
      </c>
      <c r="J12" s="99" t="s">
        <v>36</v>
      </c>
      <c r="K12" s="99" t="s">
        <v>36</v>
      </c>
      <c r="L12" s="100">
        <v>2000</v>
      </c>
      <c r="M12" s="99" t="s">
        <v>36</v>
      </c>
      <c r="N12" s="99" t="s">
        <v>36</v>
      </c>
      <c r="O12" s="98" t="s">
        <v>36</v>
      </c>
      <c r="P12" s="98" t="s">
        <v>36</v>
      </c>
      <c r="Q12" s="100">
        <f t="shared" si="0"/>
        <v>2000</v>
      </c>
      <c r="R12" s="99" t="s">
        <v>268</v>
      </c>
      <c r="S12" s="99" t="s">
        <v>291</v>
      </c>
      <c r="T12" s="99" t="s">
        <v>145</v>
      </c>
      <c r="U12" s="72"/>
    </row>
    <row r="13" spans="2:21" s="36" customFormat="1" ht="174" customHeight="1" x14ac:dyDescent="0.3">
      <c r="B13" s="218"/>
      <c r="C13" s="220"/>
      <c r="D13" s="219"/>
      <c r="E13" s="99">
        <v>2023</v>
      </c>
      <c r="F13" s="219"/>
      <c r="G13" s="101" t="s">
        <v>346</v>
      </c>
      <c r="H13" s="98"/>
      <c r="I13" s="99" t="s">
        <v>36</v>
      </c>
      <c r="J13" s="99" t="s">
        <v>36</v>
      </c>
      <c r="K13" s="99" t="s">
        <v>36</v>
      </c>
      <c r="L13" s="100">
        <v>2831.42</v>
      </c>
      <c r="M13" s="98" t="s">
        <v>36</v>
      </c>
      <c r="N13" s="99" t="s">
        <v>36</v>
      </c>
      <c r="O13" s="99" t="s">
        <v>36</v>
      </c>
      <c r="P13" s="99" t="s">
        <v>36</v>
      </c>
      <c r="Q13" s="100">
        <f t="shared" si="0"/>
        <v>2831.42</v>
      </c>
      <c r="R13" s="99" t="s">
        <v>268</v>
      </c>
      <c r="S13" s="99" t="s">
        <v>291</v>
      </c>
      <c r="T13" s="99" t="s">
        <v>126</v>
      </c>
      <c r="U13" s="72"/>
    </row>
    <row r="14" spans="2:21" s="36" customFormat="1" ht="69" customHeight="1" x14ac:dyDescent="0.3">
      <c r="B14" s="218"/>
      <c r="C14" s="220"/>
      <c r="D14" s="219"/>
      <c r="E14" s="99">
        <v>2023</v>
      </c>
      <c r="F14" s="219"/>
      <c r="G14" s="128" t="s">
        <v>264</v>
      </c>
      <c r="H14" s="129"/>
      <c r="I14" s="129"/>
      <c r="J14" s="129"/>
      <c r="K14" s="129"/>
      <c r="L14" s="130">
        <v>6000</v>
      </c>
      <c r="M14" s="98" t="s">
        <v>36</v>
      </c>
      <c r="N14" s="99" t="s">
        <v>36</v>
      </c>
      <c r="O14" s="99" t="s">
        <v>36</v>
      </c>
      <c r="P14" s="99" t="s">
        <v>36</v>
      </c>
      <c r="Q14" s="100">
        <f t="shared" si="0"/>
        <v>6000</v>
      </c>
      <c r="R14" s="99" t="s">
        <v>268</v>
      </c>
      <c r="S14" s="99" t="s">
        <v>291</v>
      </c>
      <c r="T14" s="99" t="s">
        <v>334</v>
      </c>
      <c r="U14" s="72"/>
    </row>
    <row r="15" spans="2:21" s="36" customFormat="1" ht="46.5" customHeight="1" x14ac:dyDescent="0.3">
      <c r="B15" s="218"/>
      <c r="C15" s="220"/>
      <c r="D15" s="219"/>
      <c r="E15" s="99">
        <v>2023</v>
      </c>
      <c r="F15" s="219"/>
      <c r="G15" s="101" t="s">
        <v>265</v>
      </c>
      <c r="H15" s="98"/>
      <c r="I15" s="99"/>
      <c r="J15" s="99"/>
      <c r="K15" s="99"/>
      <c r="L15" s="100" t="s">
        <v>243</v>
      </c>
      <c r="M15" s="98" t="s">
        <v>36</v>
      </c>
      <c r="N15" s="99" t="s">
        <v>36</v>
      </c>
      <c r="O15" s="99" t="s">
        <v>36</v>
      </c>
      <c r="P15" s="99" t="s">
        <v>36</v>
      </c>
      <c r="Q15" s="100" t="str">
        <f t="shared" ref="Q15:Q24" si="1">L15</f>
        <v xml:space="preserve">GESTION </v>
      </c>
      <c r="R15" s="99" t="s">
        <v>269</v>
      </c>
      <c r="S15" s="99" t="s">
        <v>291</v>
      </c>
      <c r="T15" s="99" t="s">
        <v>335</v>
      </c>
      <c r="U15" s="72"/>
    </row>
    <row r="16" spans="2:21" s="89" customFormat="1" ht="59.25" customHeight="1" x14ac:dyDescent="0.3">
      <c r="B16" s="218"/>
      <c r="C16" s="220"/>
      <c r="D16" s="219"/>
      <c r="E16" s="99">
        <v>2023</v>
      </c>
      <c r="F16" s="219"/>
      <c r="G16" s="128" t="s">
        <v>266</v>
      </c>
      <c r="H16" s="129"/>
      <c r="I16" s="129"/>
      <c r="J16" s="129"/>
      <c r="K16" s="129"/>
      <c r="L16" s="130">
        <v>5000</v>
      </c>
      <c r="M16" s="98" t="s">
        <v>36</v>
      </c>
      <c r="N16" s="99" t="s">
        <v>36</v>
      </c>
      <c r="O16" s="99" t="s">
        <v>36</v>
      </c>
      <c r="P16" s="99" t="s">
        <v>36</v>
      </c>
      <c r="Q16" s="102">
        <f t="shared" si="1"/>
        <v>5000</v>
      </c>
      <c r="R16" s="99" t="s">
        <v>268</v>
      </c>
      <c r="S16" s="99" t="s">
        <v>291</v>
      </c>
      <c r="T16" s="99" t="s">
        <v>334</v>
      </c>
      <c r="U16" s="88"/>
    </row>
    <row r="17" spans="2:21" s="89" customFormat="1" ht="57.75" customHeight="1" x14ac:dyDescent="0.3">
      <c r="B17" s="218"/>
      <c r="C17" s="220"/>
      <c r="D17" s="219"/>
      <c r="E17" s="99"/>
      <c r="F17" s="219"/>
      <c r="G17" s="103" t="s">
        <v>266</v>
      </c>
      <c r="H17" s="104"/>
      <c r="I17" s="104"/>
      <c r="J17" s="104"/>
      <c r="K17" s="104"/>
      <c r="L17" s="105">
        <v>34353.61</v>
      </c>
      <c r="M17" s="104" t="s">
        <v>36</v>
      </c>
      <c r="N17" s="104" t="s">
        <v>36</v>
      </c>
      <c r="O17" s="104" t="s">
        <v>36</v>
      </c>
      <c r="P17" s="104" t="s">
        <v>36</v>
      </c>
      <c r="Q17" s="105">
        <v>34353.61</v>
      </c>
      <c r="R17" s="104" t="s">
        <v>311</v>
      </c>
      <c r="S17" s="99" t="s">
        <v>291</v>
      </c>
      <c r="T17" s="99" t="s">
        <v>333</v>
      </c>
      <c r="U17" s="88"/>
    </row>
    <row r="18" spans="2:21" s="89" customFormat="1" ht="54" customHeight="1" x14ac:dyDescent="0.3">
      <c r="B18" s="218"/>
      <c r="C18" s="220"/>
      <c r="D18" s="219"/>
      <c r="E18" s="99">
        <v>2023</v>
      </c>
      <c r="F18" s="219"/>
      <c r="G18" s="106" t="s">
        <v>299</v>
      </c>
      <c r="H18" s="104"/>
      <c r="I18" s="104"/>
      <c r="J18" s="104"/>
      <c r="K18" s="104"/>
      <c r="L18" s="107">
        <v>30000</v>
      </c>
      <c r="M18" s="108" t="s">
        <v>36</v>
      </c>
      <c r="N18" s="108" t="s">
        <v>36</v>
      </c>
      <c r="O18" s="108" t="s">
        <v>36</v>
      </c>
      <c r="P18" s="108" t="s">
        <v>36</v>
      </c>
      <c r="Q18" s="107">
        <v>30000</v>
      </c>
      <c r="R18" s="108" t="s">
        <v>327</v>
      </c>
      <c r="S18" s="99" t="s">
        <v>291</v>
      </c>
      <c r="T18" s="99" t="s">
        <v>332</v>
      </c>
      <c r="U18" s="88"/>
    </row>
    <row r="19" spans="2:21" s="36" customFormat="1" ht="45.75" customHeight="1" x14ac:dyDescent="0.3">
      <c r="B19" s="193" t="s">
        <v>314</v>
      </c>
      <c r="C19" s="190" t="s">
        <v>4</v>
      </c>
      <c r="D19" s="187" t="s">
        <v>320</v>
      </c>
      <c r="E19" s="109" t="s">
        <v>300</v>
      </c>
      <c r="F19" s="187" t="s">
        <v>310</v>
      </c>
      <c r="G19" s="109" t="s">
        <v>271</v>
      </c>
      <c r="H19" s="109" t="s">
        <v>36</v>
      </c>
      <c r="I19" s="109" t="s">
        <v>36</v>
      </c>
      <c r="J19" s="109" t="s">
        <v>36</v>
      </c>
      <c r="K19" s="109" t="s">
        <v>36</v>
      </c>
      <c r="L19" s="110">
        <v>1000</v>
      </c>
      <c r="M19" s="109" t="s">
        <v>36</v>
      </c>
      <c r="N19" s="109" t="s">
        <v>36</v>
      </c>
      <c r="O19" s="109" t="s">
        <v>36</v>
      </c>
      <c r="P19" s="109" t="s">
        <v>36</v>
      </c>
      <c r="Q19" s="111">
        <f t="shared" si="1"/>
        <v>1000</v>
      </c>
      <c r="R19" s="109" t="s">
        <v>268</v>
      </c>
      <c r="S19" s="109" t="s">
        <v>292</v>
      </c>
      <c r="T19" s="109" t="s">
        <v>328</v>
      </c>
      <c r="U19" s="72"/>
    </row>
    <row r="20" spans="2:21" s="36" customFormat="1" ht="63.75" customHeight="1" x14ac:dyDescent="0.3">
      <c r="B20" s="194"/>
      <c r="C20" s="191"/>
      <c r="D20" s="188"/>
      <c r="E20" s="109" t="s">
        <v>300</v>
      </c>
      <c r="F20" s="188"/>
      <c r="G20" s="109" t="s">
        <v>272</v>
      </c>
      <c r="H20" s="109"/>
      <c r="I20" s="109"/>
      <c r="J20" s="109" t="s">
        <v>36</v>
      </c>
      <c r="K20" s="109" t="s">
        <v>36</v>
      </c>
      <c r="L20" s="110">
        <v>3500</v>
      </c>
      <c r="M20" s="109" t="s">
        <v>36</v>
      </c>
      <c r="N20" s="109" t="s">
        <v>36</v>
      </c>
      <c r="O20" s="109" t="s">
        <v>36</v>
      </c>
      <c r="P20" s="109" t="s">
        <v>36</v>
      </c>
      <c r="Q20" s="111">
        <f t="shared" si="1"/>
        <v>3500</v>
      </c>
      <c r="R20" s="109" t="s">
        <v>268</v>
      </c>
      <c r="S20" s="109" t="s">
        <v>292</v>
      </c>
      <c r="T20" s="109" t="s">
        <v>331</v>
      </c>
      <c r="U20" s="72"/>
    </row>
    <row r="21" spans="2:21" s="36" customFormat="1" ht="106.5" customHeight="1" x14ac:dyDescent="0.3">
      <c r="B21" s="194"/>
      <c r="C21" s="191"/>
      <c r="D21" s="188"/>
      <c r="E21" s="109" t="s">
        <v>300</v>
      </c>
      <c r="F21" s="188"/>
      <c r="G21" s="112" t="s">
        <v>273</v>
      </c>
      <c r="H21" s="109" t="s">
        <v>36</v>
      </c>
      <c r="I21" s="109" t="s">
        <v>36</v>
      </c>
      <c r="J21" s="109" t="s">
        <v>36</v>
      </c>
      <c r="K21" s="109" t="s">
        <v>36</v>
      </c>
      <c r="L21" s="110" t="s">
        <v>276</v>
      </c>
      <c r="M21" s="109" t="s">
        <v>36</v>
      </c>
      <c r="N21" s="109" t="s">
        <v>36</v>
      </c>
      <c r="O21" s="109" t="s">
        <v>36</v>
      </c>
      <c r="P21" s="109" t="s">
        <v>36</v>
      </c>
      <c r="Q21" s="109" t="str">
        <f t="shared" si="1"/>
        <v>GESTION</v>
      </c>
      <c r="R21" s="109" t="s">
        <v>278</v>
      </c>
      <c r="S21" s="109" t="s">
        <v>292</v>
      </c>
      <c r="T21" s="109" t="s">
        <v>202</v>
      </c>
      <c r="U21" s="72"/>
    </row>
    <row r="22" spans="2:21" s="36" customFormat="1" ht="84" customHeight="1" x14ac:dyDescent="0.3">
      <c r="B22" s="194"/>
      <c r="C22" s="191"/>
      <c r="D22" s="188"/>
      <c r="E22" s="109" t="s">
        <v>300</v>
      </c>
      <c r="F22" s="188"/>
      <c r="G22" s="112" t="s">
        <v>274</v>
      </c>
      <c r="H22" s="109" t="s">
        <v>36</v>
      </c>
      <c r="I22" s="109" t="s">
        <v>36</v>
      </c>
      <c r="J22" s="109" t="s">
        <v>36</v>
      </c>
      <c r="K22" s="109" t="s">
        <v>36</v>
      </c>
      <c r="L22" s="110" t="s">
        <v>243</v>
      </c>
      <c r="M22" s="109" t="s">
        <v>36</v>
      </c>
      <c r="N22" s="109" t="s">
        <v>36</v>
      </c>
      <c r="O22" s="109" t="s">
        <v>36</v>
      </c>
      <c r="P22" s="109" t="s">
        <v>36</v>
      </c>
      <c r="Q22" s="109" t="str">
        <f t="shared" si="1"/>
        <v xml:space="preserve">GESTION </v>
      </c>
      <c r="R22" s="109" t="s">
        <v>277</v>
      </c>
      <c r="S22" s="109" t="s">
        <v>292</v>
      </c>
      <c r="T22" s="109" t="s">
        <v>249</v>
      </c>
      <c r="U22" s="72"/>
    </row>
    <row r="23" spans="2:21" s="36" customFormat="1" ht="58.5" customHeight="1" x14ac:dyDescent="0.3">
      <c r="B23" s="194"/>
      <c r="C23" s="191"/>
      <c r="D23" s="188"/>
      <c r="E23" s="109" t="s">
        <v>300</v>
      </c>
      <c r="F23" s="188"/>
      <c r="G23" s="112" t="s">
        <v>275</v>
      </c>
      <c r="H23" s="109" t="s">
        <v>36</v>
      </c>
      <c r="I23" s="109" t="s">
        <v>36</v>
      </c>
      <c r="J23" s="109" t="s">
        <v>36</v>
      </c>
      <c r="K23" s="109" t="s">
        <v>36</v>
      </c>
      <c r="L23" s="110">
        <v>5520</v>
      </c>
      <c r="M23" s="109" t="s">
        <v>36</v>
      </c>
      <c r="N23" s="109" t="s">
        <v>36</v>
      </c>
      <c r="O23" s="109" t="s">
        <v>36</v>
      </c>
      <c r="P23" s="109" t="s">
        <v>36</v>
      </c>
      <c r="Q23" s="111">
        <f t="shared" si="1"/>
        <v>5520</v>
      </c>
      <c r="R23" s="109" t="s">
        <v>268</v>
      </c>
      <c r="S23" s="109" t="s">
        <v>292</v>
      </c>
      <c r="T23" s="109" t="s">
        <v>329</v>
      </c>
      <c r="U23" s="72"/>
    </row>
    <row r="24" spans="2:21" s="36" customFormat="1" ht="51.75" customHeight="1" x14ac:dyDescent="0.3">
      <c r="B24" s="194"/>
      <c r="C24" s="191"/>
      <c r="D24" s="188"/>
      <c r="E24" s="186" t="s">
        <v>300</v>
      </c>
      <c r="F24" s="188"/>
      <c r="G24" s="113" t="s">
        <v>296</v>
      </c>
      <c r="H24" s="91"/>
      <c r="I24" s="92"/>
      <c r="J24" s="92" t="s">
        <v>36</v>
      </c>
      <c r="K24" s="92" t="s">
        <v>36</v>
      </c>
      <c r="L24" s="114">
        <v>25000</v>
      </c>
      <c r="M24" s="92" t="s">
        <v>36</v>
      </c>
      <c r="N24" s="92" t="s">
        <v>36</v>
      </c>
      <c r="O24" s="92" t="s">
        <v>36</v>
      </c>
      <c r="P24" s="92" t="s">
        <v>36</v>
      </c>
      <c r="Q24" s="115">
        <f t="shared" si="1"/>
        <v>25000</v>
      </c>
      <c r="R24" s="116" t="s">
        <v>311</v>
      </c>
      <c r="S24" s="109" t="s">
        <v>292</v>
      </c>
      <c r="T24" s="92" t="s">
        <v>330</v>
      </c>
      <c r="U24" s="72"/>
    </row>
    <row r="25" spans="2:21" s="36" customFormat="1" ht="56.25" customHeight="1" x14ac:dyDescent="0.3">
      <c r="B25" s="194"/>
      <c r="C25" s="191"/>
      <c r="D25" s="188"/>
      <c r="E25" s="186"/>
      <c r="F25" s="188"/>
      <c r="G25" s="113" t="s">
        <v>297</v>
      </c>
      <c r="H25" s="91"/>
      <c r="I25" s="92"/>
      <c r="J25" s="92" t="s">
        <v>36</v>
      </c>
      <c r="K25" s="92" t="s">
        <v>36</v>
      </c>
      <c r="L25" s="114">
        <v>34353.61</v>
      </c>
      <c r="M25" s="92" t="s">
        <v>36</v>
      </c>
      <c r="N25" s="92" t="s">
        <v>36</v>
      </c>
      <c r="O25" s="92" t="s">
        <v>36</v>
      </c>
      <c r="P25" s="92" t="s">
        <v>36</v>
      </c>
      <c r="Q25" s="116">
        <f t="shared" ref="Q25:Q27" si="2">L25</f>
        <v>34353.61</v>
      </c>
      <c r="R25" s="116" t="s">
        <v>311</v>
      </c>
      <c r="S25" s="109" t="s">
        <v>292</v>
      </c>
      <c r="T25" s="92" t="s">
        <v>330</v>
      </c>
      <c r="U25" s="72"/>
    </row>
    <row r="26" spans="2:21" s="36" customFormat="1" ht="72" customHeight="1" x14ac:dyDescent="0.3">
      <c r="B26" s="194"/>
      <c r="C26" s="191"/>
      <c r="D26" s="188"/>
      <c r="E26" s="186"/>
      <c r="F26" s="188"/>
      <c r="G26" s="117" t="s">
        <v>298</v>
      </c>
      <c r="H26" s="91"/>
      <c r="I26" s="92"/>
      <c r="J26" s="92" t="s">
        <v>36</v>
      </c>
      <c r="K26" s="92" t="s">
        <v>36</v>
      </c>
      <c r="L26" s="118">
        <v>30000</v>
      </c>
      <c r="M26" s="92" t="s">
        <v>36</v>
      </c>
      <c r="N26" s="92" t="s">
        <v>36</v>
      </c>
      <c r="O26" s="92" t="s">
        <v>36</v>
      </c>
      <c r="P26" s="92" t="s">
        <v>36</v>
      </c>
      <c r="Q26" s="119">
        <f t="shared" ref="Q26" si="3">L26</f>
        <v>30000</v>
      </c>
      <c r="R26" s="119" t="s">
        <v>218</v>
      </c>
      <c r="S26" s="109" t="s">
        <v>292</v>
      </c>
      <c r="T26" s="92" t="s">
        <v>220</v>
      </c>
      <c r="U26" s="72"/>
    </row>
    <row r="27" spans="2:21" s="36" customFormat="1" ht="71.25" customHeight="1" x14ac:dyDescent="0.3">
      <c r="B27" s="194"/>
      <c r="C27" s="191"/>
      <c r="D27" s="188"/>
      <c r="E27" s="186"/>
      <c r="F27" s="189"/>
      <c r="G27" s="117" t="s">
        <v>326</v>
      </c>
      <c r="H27" s="91"/>
      <c r="I27" s="92"/>
      <c r="J27" s="92" t="s">
        <v>36</v>
      </c>
      <c r="K27" s="92" t="s">
        <v>36</v>
      </c>
      <c r="L27" s="118">
        <v>30000</v>
      </c>
      <c r="M27" s="92" t="s">
        <v>36</v>
      </c>
      <c r="N27" s="92" t="s">
        <v>36</v>
      </c>
      <c r="O27" s="92" t="s">
        <v>36</v>
      </c>
      <c r="P27" s="92" t="s">
        <v>36</v>
      </c>
      <c r="Q27" s="119">
        <f t="shared" si="2"/>
        <v>30000</v>
      </c>
      <c r="R27" s="119" t="s">
        <v>218</v>
      </c>
      <c r="S27" s="109" t="s">
        <v>292</v>
      </c>
      <c r="T27" s="92" t="s">
        <v>220</v>
      </c>
      <c r="U27" s="72"/>
    </row>
    <row r="28" spans="2:21" s="36" customFormat="1" ht="45" x14ac:dyDescent="0.3">
      <c r="B28" s="195"/>
      <c r="C28" s="192"/>
      <c r="D28" s="189"/>
      <c r="E28" s="92">
        <v>2023</v>
      </c>
      <c r="F28" s="131"/>
      <c r="G28" s="132" t="s">
        <v>345</v>
      </c>
      <c r="H28" s="133"/>
      <c r="I28" s="133"/>
      <c r="J28" s="133"/>
      <c r="K28" s="133"/>
      <c r="L28" s="134">
        <v>12530</v>
      </c>
      <c r="M28" s="133" t="s">
        <v>36</v>
      </c>
      <c r="N28" s="133" t="s">
        <v>36</v>
      </c>
      <c r="O28" s="133" t="s">
        <v>36</v>
      </c>
      <c r="P28" s="133" t="s">
        <v>36</v>
      </c>
      <c r="Q28" s="135">
        <f t="shared" ref="Q28:Q33" si="4">L28</f>
        <v>12530</v>
      </c>
      <c r="R28" s="133" t="s">
        <v>344</v>
      </c>
      <c r="S28" s="136" t="s">
        <v>292</v>
      </c>
      <c r="T28" s="133" t="s">
        <v>330</v>
      </c>
      <c r="U28" s="72"/>
    </row>
    <row r="29" spans="2:21" s="36" customFormat="1" ht="51.6" customHeight="1" x14ac:dyDescent="0.3">
      <c r="B29" s="138"/>
      <c r="C29" s="137"/>
      <c r="D29" s="131"/>
      <c r="E29" s="92"/>
      <c r="F29" s="131"/>
      <c r="G29" s="132"/>
      <c r="H29" s="133"/>
      <c r="I29" s="133"/>
      <c r="J29" s="133"/>
      <c r="K29" s="133"/>
      <c r="L29" s="134"/>
      <c r="M29" s="133"/>
      <c r="N29" s="133"/>
      <c r="O29" s="133"/>
      <c r="P29" s="133"/>
      <c r="Q29" s="135">
        <f t="shared" si="4"/>
        <v>0</v>
      </c>
      <c r="R29" s="133"/>
      <c r="S29" s="136"/>
      <c r="T29" s="133"/>
      <c r="U29" s="72"/>
    </row>
    <row r="30" spans="2:21" s="36" customFormat="1" ht="63.75" customHeight="1" x14ac:dyDescent="0.3">
      <c r="B30" s="183" t="s">
        <v>323</v>
      </c>
      <c r="C30" s="185" t="s">
        <v>254</v>
      </c>
      <c r="D30" s="183" t="s">
        <v>321</v>
      </c>
      <c r="E30" s="120">
        <v>2023</v>
      </c>
      <c r="F30" s="183" t="s">
        <v>322</v>
      </c>
      <c r="G30" s="121" t="s">
        <v>284</v>
      </c>
      <c r="H30" s="120" t="s">
        <v>36</v>
      </c>
      <c r="I30" s="120" t="s">
        <v>36</v>
      </c>
      <c r="J30" s="120" t="s">
        <v>36</v>
      </c>
      <c r="K30" s="120" t="s">
        <v>36</v>
      </c>
      <c r="L30" s="122">
        <v>5700</v>
      </c>
      <c r="M30" s="120" t="s">
        <v>36</v>
      </c>
      <c r="N30" s="120" t="s">
        <v>36</v>
      </c>
      <c r="O30" s="120" t="s">
        <v>36</v>
      </c>
      <c r="P30" s="120" t="s">
        <v>36</v>
      </c>
      <c r="Q30" s="123">
        <f t="shared" si="4"/>
        <v>5700</v>
      </c>
      <c r="R30" s="120" t="s">
        <v>268</v>
      </c>
      <c r="S30" s="120" t="s">
        <v>288</v>
      </c>
      <c r="T30" s="120" t="s">
        <v>234</v>
      </c>
      <c r="U30" s="72"/>
    </row>
    <row r="31" spans="2:21" s="36" customFormat="1" ht="58.5" customHeight="1" x14ac:dyDescent="0.3">
      <c r="B31" s="184"/>
      <c r="C31" s="185"/>
      <c r="D31" s="183"/>
      <c r="E31" s="120">
        <v>2023</v>
      </c>
      <c r="F31" s="183"/>
      <c r="G31" s="121" t="s">
        <v>285</v>
      </c>
      <c r="H31" s="120"/>
      <c r="I31" s="120"/>
      <c r="J31" s="120"/>
      <c r="K31" s="120"/>
      <c r="L31" s="122">
        <v>3000</v>
      </c>
      <c r="M31" s="120" t="s">
        <v>36</v>
      </c>
      <c r="N31" s="120" t="s">
        <v>36</v>
      </c>
      <c r="O31" s="120" t="s">
        <v>36</v>
      </c>
      <c r="P31" s="120" t="s">
        <v>36</v>
      </c>
      <c r="Q31" s="123">
        <f t="shared" si="4"/>
        <v>3000</v>
      </c>
      <c r="R31" s="120" t="s">
        <v>268</v>
      </c>
      <c r="S31" s="120" t="s">
        <v>288</v>
      </c>
      <c r="T31" s="120"/>
      <c r="U31" s="72"/>
    </row>
    <row r="32" spans="2:21" s="36" customFormat="1" ht="92.25" customHeight="1" x14ac:dyDescent="0.3">
      <c r="B32" s="184"/>
      <c r="C32" s="185"/>
      <c r="D32" s="183"/>
      <c r="E32" s="120">
        <v>2023</v>
      </c>
      <c r="F32" s="183"/>
      <c r="G32" s="121" t="s">
        <v>286</v>
      </c>
      <c r="H32" s="120" t="s">
        <v>36</v>
      </c>
      <c r="I32" s="120" t="s">
        <v>36</v>
      </c>
      <c r="J32" s="120" t="s">
        <v>36</v>
      </c>
      <c r="K32" s="120" t="s">
        <v>36</v>
      </c>
      <c r="L32" s="122">
        <v>5000</v>
      </c>
      <c r="M32" s="120" t="s">
        <v>36</v>
      </c>
      <c r="N32" s="120" t="s">
        <v>36</v>
      </c>
      <c r="O32" s="120" t="s">
        <v>36</v>
      </c>
      <c r="P32" s="120" t="s">
        <v>36</v>
      </c>
      <c r="Q32" s="123">
        <f t="shared" si="4"/>
        <v>5000</v>
      </c>
      <c r="R32" s="120" t="s">
        <v>268</v>
      </c>
      <c r="S32" s="120" t="s">
        <v>288</v>
      </c>
      <c r="T32" s="120" t="s">
        <v>247</v>
      </c>
      <c r="U32" s="72"/>
    </row>
    <row r="33" spans="2:23" s="36" customFormat="1" ht="102.75" customHeight="1" x14ac:dyDescent="0.3">
      <c r="B33" s="184"/>
      <c r="C33" s="185"/>
      <c r="D33" s="183"/>
      <c r="E33" s="120">
        <v>2023</v>
      </c>
      <c r="F33" s="183"/>
      <c r="G33" s="121" t="s">
        <v>287</v>
      </c>
      <c r="H33" s="124" t="s">
        <v>36</v>
      </c>
      <c r="I33" s="124" t="s">
        <v>36</v>
      </c>
      <c r="J33" s="120" t="s">
        <v>36</v>
      </c>
      <c r="K33" s="124" t="s">
        <v>36</v>
      </c>
      <c r="L33" s="122">
        <v>22000</v>
      </c>
      <c r="M33" s="120" t="s">
        <v>36</v>
      </c>
      <c r="N33" s="120" t="s">
        <v>36</v>
      </c>
      <c r="O33" s="120" t="s">
        <v>36</v>
      </c>
      <c r="P33" s="120" t="s">
        <v>36</v>
      </c>
      <c r="Q33" s="123">
        <f t="shared" si="4"/>
        <v>22000</v>
      </c>
      <c r="R33" s="120" t="s">
        <v>268</v>
      </c>
      <c r="S33" s="120" t="s">
        <v>288</v>
      </c>
      <c r="T33" s="120" t="s">
        <v>256</v>
      </c>
      <c r="U33" s="72"/>
    </row>
    <row r="34" spans="2:23" x14ac:dyDescent="0.3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3"/>
      <c r="R34" s="70"/>
      <c r="S34" s="84"/>
      <c r="T34" s="84"/>
      <c r="U34" s="70"/>
    </row>
    <row r="35" spans="2:23" ht="15" customHeight="1" x14ac:dyDescent="0.3">
      <c r="B35" s="196" t="s">
        <v>340</v>
      </c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</row>
    <row r="36" spans="2:23" x14ac:dyDescent="0.3">
      <c r="B36" s="70"/>
      <c r="C36" s="197" t="s">
        <v>257</v>
      </c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</row>
    <row r="37" spans="2:23" x14ac:dyDescent="0.3">
      <c r="B37" s="70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</row>
    <row r="38" spans="2:23" ht="61.5" customHeight="1" x14ac:dyDescent="0.3">
      <c r="B38" s="70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</row>
    <row r="39" spans="2:23" x14ac:dyDescent="0.3">
      <c r="B39" s="70"/>
      <c r="C39" s="75"/>
      <c r="D39" s="75"/>
      <c r="E39" s="75"/>
      <c r="F39" s="75"/>
      <c r="G39" s="75"/>
      <c r="H39" s="76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85"/>
      <c r="T39" s="90"/>
      <c r="U39" s="75"/>
    </row>
    <row r="40" spans="2:23" ht="21" customHeight="1" x14ac:dyDescent="0.3">
      <c r="B40" s="198" t="s">
        <v>288</v>
      </c>
      <c r="C40" s="198"/>
      <c r="D40" s="78"/>
      <c r="E40" s="200" t="s">
        <v>336</v>
      </c>
      <c r="F40" s="200"/>
      <c r="G40" s="125"/>
      <c r="H40" s="200" t="s">
        <v>338</v>
      </c>
      <c r="I40" s="200"/>
      <c r="J40" s="200"/>
      <c r="K40" s="200"/>
      <c r="L40" s="125"/>
      <c r="M40" s="198" t="s">
        <v>292</v>
      </c>
      <c r="N40" s="198"/>
      <c r="O40" s="198"/>
      <c r="P40" s="198"/>
      <c r="Q40" s="198"/>
      <c r="R40" s="77"/>
      <c r="S40" s="198" t="s">
        <v>293</v>
      </c>
      <c r="T40" s="198"/>
      <c r="U40" s="77"/>
      <c r="V40" s="77"/>
      <c r="W40" s="68"/>
    </row>
    <row r="41" spans="2:23" ht="26.25" customHeight="1" x14ac:dyDescent="0.3">
      <c r="B41" s="199" t="s">
        <v>289</v>
      </c>
      <c r="C41" s="199"/>
      <c r="D41" s="78"/>
      <c r="E41" s="201" t="s">
        <v>337</v>
      </c>
      <c r="F41" s="201"/>
      <c r="G41" s="126"/>
      <c r="H41" s="199" t="s">
        <v>339</v>
      </c>
      <c r="I41" s="199"/>
      <c r="J41" s="199"/>
      <c r="K41" s="199"/>
      <c r="L41" s="79"/>
      <c r="M41" s="199" t="s">
        <v>294</v>
      </c>
      <c r="N41" s="199"/>
      <c r="O41" s="199"/>
      <c r="P41" s="199"/>
      <c r="Q41" s="199"/>
      <c r="R41" s="79"/>
      <c r="S41" s="199" t="s">
        <v>295</v>
      </c>
      <c r="T41" s="199"/>
      <c r="U41" s="79"/>
      <c r="V41" s="79"/>
      <c r="W41" s="69"/>
    </row>
    <row r="42" spans="2:23" x14ac:dyDescent="0.3">
      <c r="C42" s="66"/>
      <c r="D42" s="66"/>
      <c r="E42" s="66"/>
      <c r="F42" s="66"/>
      <c r="G42" s="66"/>
      <c r="H42" s="67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86"/>
      <c r="T42" s="86"/>
      <c r="U42" s="66"/>
    </row>
    <row r="43" spans="2:23" x14ac:dyDescent="0.3">
      <c r="L43" s="65"/>
    </row>
    <row r="45" spans="2:23" x14ac:dyDescent="0.3">
      <c r="B45" t="s">
        <v>341</v>
      </c>
    </row>
    <row r="46" spans="2:23" ht="77.25" customHeight="1" x14ac:dyDescent="0.3"/>
    <row r="47" spans="2:23" x14ac:dyDescent="0.3">
      <c r="B47" t="s">
        <v>342</v>
      </c>
    </row>
    <row r="48" spans="2:23" x14ac:dyDescent="0.3">
      <c r="B48" s="127" t="s">
        <v>343</v>
      </c>
    </row>
  </sheetData>
  <mergeCells count="48">
    <mergeCell ref="L7:L9"/>
    <mergeCell ref="Q7:Q9"/>
    <mergeCell ref="F7:F10"/>
    <mergeCell ref="D7:D8"/>
    <mergeCell ref="B11:B18"/>
    <mergeCell ref="D11:D18"/>
    <mergeCell ref="C11:C18"/>
    <mergeCell ref="B7:B8"/>
    <mergeCell ref="F11:F18"/>
    <mergeCell ref="B5:B6"/>
    <mergeCell ref="C5:C6"/>
    <mergeCell ref="D5:D6"/>
    <mergeCell ref="F5:F6"/>
    <mergeCell ref="C7:C10"/>
    <mergeCell ref="B1:T1"/>
    <mergeCell ref="B2:T2"/>
    <mergeCell ref="B3:B4"/>
    <mergeCell ref="C3:C4"/>
    <mergeCell ref="D3:D4"/>
    <mergeCell ref="F3:F4"/>
    <mergeCell ref="H3:K3"/>
    <mergeCell ref="L3:L4"/>
    <mergeCell ref="S3:S4"/>
    <mergeCell ref="M3:P3"/>
    <mergeCell ref="Q3:Q4"/>
    <mergeCell ref="R3:R4"/>
    <mergeCell ref="T3:T4"/>
    <mergeCell ref="B35:U35"/>
    <mergeCell ref="C36:U36"/>
    <mergeCell ref="M40:Q40"/>
    <mergeCell ref="M41:Q41"/>
    <mergeCell ref="B41:C41"/>
    <mergeCell ref="B40:C40"/>
    <mergeCell ref="S40:T40"/>
    <mergeCell ref="S41:T41"/>
    <mergeCell ref="E40:F40"/>
    <mergeCell ref="E41:F41"/>
    <mergeCell ref="H40:K40"/>
    <mergeCell ref="H41:K41"/>
    <mergeCell ref="B30:B33"/>
    <mergeCell ref="C30:C33"/>
    <mergeCell ref="D30:D33"/>
    <mergeCell ref="F30:F33"/>
    <mergeCell ref="E24:E27"/>
    <mergeCell ref="F19:F27"/>
    <mergeCell ref="D19:D28"/>
    <mergeCell ref="C19:C28"/>
    <mergeCell ref="B19:B28"/>
  </mergeCells>
  <pageMargins left="0.23622047244094491" right="0.23622047244094491" top="0.74803149606299213" bottom="0.74803149606299213" header="0.31496062992125984" footer="0.31496062992125984"/>
  <pageSetup scale="3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2022</vt:lpstr>
      <vt:lpstr>presupuesto 2023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2025-06-23T21:59:28Z</dcterms:modified>
</cp:coreProperties>
</file>